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filterPrivacy="1" defaultThemeVersion="124226"/>
  <xr:revisionPtr revIDLastSave="0" documentId="13_ncr:1_{105C015E-0D20-4976-A2AF-AE47CE54787C}" xr6:coauthVersionLast="45" xr6:coauthVersionMax="47" xr10:uidLastSave="{00000000-0000-0000-0000-000000000000}"/>
  <bookViews>
    <workbookView xWindow="-120" yWindow="-120" windowWidth="29040" windowHeight="15840" tabRatio="669" firstSheet="13" activeTab="13" xr2:uid="{00000000-000D-0000-FFFF-FFFF00000000}"/>
  </bookViews>
  <sheets>
    <sheet name="СВОД_25" sheetId="1" r:id="rId1"/>
    <sheet name="янв.25" sheetId="14" r:id="rId2"/>
    <sheet name="фев.25" sheetId="13" r:id="rId3"/>
    <sheet name="мар.25" sheetId="12" r:id="rId4"/>
    <sheet name="апр.25" sheetId="11" r:id="rId5"/>
    <sheet name="май.25" sheetId="10" r:id="rId6"/>
    <sheet name="июн.25" sheetId="3" r:id="rId7"/>
    <sheet name="июл.25" sheetId="4" r:id="rId8"/>
    <sheet name="авг.25" sheetId="5" r:id="rId9"/>
    <sheet name="сен.25" sheetId="6" r:id="rId10"/>
    <sheet name="окт.25" sheetId="7" r:id="rId11"/>
    <sheet name="ноя.25" sheetId="8" r:id="rId12"/>
    <sheet name="дек.25" sheetId="9" r:id="rId13"/>
    <sheet name="СВОД_26" sheetId="15" r:id="rId14"/>
    <sheet name="янв.26" sheetId="16" r:id="rId15"/>
    <sheet name="фев.26" sheetId="17" r:id="rId16"/>
    <sheet name="мар.26" sheetId="18" r:id="rId17"/>
    <sheet name="апр.26" sheetId="19" r:id="rId18"/>
    <sheet name="май.26" sheetId="20" r:id="rId19"/>
    <sheet name="июн.26" sheetId="21" r:id="rId20"/>
    <sheet name="июл.26" sheetId="22" r:id="rId21"/>
    <sheet name="авг.26" sheetId="23" r:id="rId22"/>
    <sheet name="сен.26" sheetId="24" r:id="rId23"/>
    <sheet name="окт.26" sheetId="25" r:id="rId24"/>
    <sheet name="ноя.26" sheetId="26" r:id="rId25"/>
    <sheet name="дек.26" sheetId="27" r:id="rId26"/>
  </sheets>
  <definedNames>
    <definedName name="_xlnm._FilterDatabase" localSheetId="8" hidden="1">авг.25!$A$3:$J$158</definedName>
    <definedName name="_xlnm._FilterDatabase" localSheetId="21" hidden="1">авг.26!$A$3:$I$158</definedName>
    <definedName name="_xlnm._FilterDatabase" localSheetId="4" hidden="1">апр.25!$A$3:$I$158</definedName>
    <definedName name="_xlnm._FilterDatabase" localSheetId="17" hidden="1">апр.26!$A$3:$I$158</definedName>
    <definedName name="_xlnm._FilterDatabase" localSheetId="12" hidden="1">дек.25!$A$3:$I$158</definedName>
    <definedName name="_xlnm._FilterDatabase" localSheetId="25" hidden="1">дек.26!$A$3:$I$158</definedName>
    <definedName name="_xlnm._FilterDatabase" localSheetId="7" hidden="1">июл.25!$A$3:$I$158</definedName>
    <definedName name="_xlnm._FilterDatabase" localSheetId="20" hidden="1">июл.26!$A$3:$I$158</definedName>
    <definedName name="_xlnm._FilterDatabase" localSheetId="6" hidden="1">июн.25!$A$3:$I$158</definedName>
    <definedName name="_xlnm._FilterDatabase" localSheetId="19" hidden="1">июн.26!$A$3:$I$158</definedName>
    <definedName name="_xlnm._FilterDatabase" localSheetId="5" hidden="1">май.25!$A$3:$I$158</definedName>
    <definedName name="_xlnm._FilterDatabase" localSheetId="18" hidden="1">май.26!$A$3:$I$158</definedName>
    <definedName name="_xlnm._FilterDatabase" localSheetId="3" hidden="1">мар.25!$A$3:$I$158</definedName>
    <definedName name="_xlnm._FilterDatabase" localSheetId="16" hidden="1">мар.26!$A$3:$I$158</definedName>
    <definedName name="_xlnm._FilterDatabase" localSheetId="11" hidden="1">ноя.25!$A$3:$I$158</definedName>
    <definedName name="_xlnm._FilterDatabase" localSheetId="24" hidden="1">ноя.26!$A$3:$I$158</definedName>
    <definedName name="_xlnm._FilterDatabase" localSheetId="10" hidden="1">окт.25!$A$3:$I$158</definedName>
    <definedName name="_xlnm._FilterDatabase" localSheetId="23" hidden="1">окт.26!$A$3:$I$158</definedName>
    <definedName name="_xlnm._FilterDatabase" localSheetId="0" hidden="1">СВОД_25!$A$8:$R$144</definedName>
    <definedName name="_xlnm._FilterDatabase" localSheetId="13" hidden="1">СВОД_26!$B$8:$R$163</definedName>
    <definedName name="_xlnm._FilterDatabase" localSheetId="9" hidden="1">сен.25!$A$3:$K$158</definedName>
    <definedName name="_xlnm._FilterDatabase" localSheetId="22" hidden="1">сен.26!$A$3:$I$158</definedName>
    <definedName name="_xlnm._FilterDatabase" localSheetId="2" hidden="1">фев.25!$A$3:$I$158</definedName>
    <definedName name="_xlnm._FilterDatabase" localSheetId="15" hidden="1">фев.26!$A$3:$I$158</definedName>
    <definedName name="_xlnm._FilterDatabase" localSheetId="1" hidden="1">янв.25!$A$3:$I$158</definedName>
    <definedName name="_xlnm._FilterDatabase" localSheetId="14" hidden="1">янв.26!$A$3:$I$158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7" l="1"/>
  <c r="F75" i="16" l="1"/>
  <c r="F42" i="9" l="1"/>
  <c r="F69" i="9"/>
  <c r="F72" i="9"/>
  <c r="F28" i="9"/>
  <c r="F56" i="9"/>
  <c r="F41" i="9"/>
  <c r="F83" i="9"/>
  <c r="F145" i="15"/>
  <c r="G145" i="15"/>
  <c r="H145" i="15"/>
  <c r="I145" i="15"/>
  <c r="J145" i="15"/>
  <c r="K145" i="15"/>
  <c r="L145" i="15"/>
  <c r="M145" i="15"/>
  <c r="N145" i="15"/>
  <c r="O145" i="15"/>
  <c r="P145" i="15"/>
  <c r="Q145" i="15"/>
  <c r="R145" i="15"/>
  <c r="F146" i="15"/>
  <c r="G146" i="15"/>
  <c r="H146" i="15"/>
  <c r="I146" i="15"/>
  <c r="J146" i="15"/>
  <c r="K146" i="15"/>
  <c r="L146" i="15"/>
  <c r="M146" i="15"/>
  <c r="N146" i="15"/>
  <c r="O146" i="15"/>
  <c r="P146" i="15"/>
  <c r="Q146" i="15"/>
  <c r="R146" i="15"/>
  <c r="F147" i="15"/>
  <c r="G147" i="15"/>
  <c r="H147" i="15"/>
  <c r="I147" i="15"/>
  <c r="J147" i="15"/>
  <c r="K147" i="15"/>
  <c r="L147" i="15"/>
  <c r="M147" i="15"/>
  <c r="N147" i="15"/>
  <c r="O147" i="15"/>
  <c r="P147" i="15"/>
  <c r="Q147" i="15"/>
  <c r="R147" i="15"/>
  <c r="F148" i="15"/>
  <c r="G148" i="15"/>
  <c r="H148" i="15"/>
  <c r="I148" i="15"/>
  <c r="J148" i="15"/>
  <c r="K148" i="15"/>
  <c r="L148" i="15"/>
  <c r="M148" i="15"/>
  <c r="N148" i="15"/>
  <c r="O148" i="15"/>
  <c r="P148" i="15"/>
  <c r="Q148" i="15"/>
  <c r="R148" i="15"/>
  <c r="F149" i="15"/>
  <c r="G149" i="15"/>
  <c r="H149" i="15"/>
  <c r="I149" i="15"/>
  <c r="J149" i="15"/>
  <c r="K149" i="15"/>
  <c r="L149" i="15"/>
  <c r="M149" i="15"/>
  <c r="N149" i="15"/>
  <c r="O149" i="15"/>
  <c r="P149" i="15"/>
  <c r="Q149" i="15"/>
  <c r="R149" i="15"/>
  <c r="F150" i="15"/>
  <c r="G150" i="15"/>
  <c r="H150" i="15"/>
  <c r="I150" i="15"/>
  <c r="J150" i="15"/>
  <c r="K150" i="15"/>
  <c r="L150" i="15"/>
  <c r="M150" i="15"/>
  <c r="N150" i="15"/>
  <c r="O150" i="15"/>
  <c r="P150" i="15"/>
  <c r="Q150" i="15"/>
  <c r="R150" i="15"/>
  <c r="F151" i="15"/>
  <c r="G151" i="15"/>
  <c r="H151" i="15"/>
  <c r="I151" i="15"/>
  <c r="J151" i="15"/>
  <c r="K151" i="15"/>
  <c r="L151" i="15"/>
  <c r="M151" i="15"/>
  <c r="N151" i="15"/>
  <c r="O151" i="15"/>
  <c r="P151" i="15"/>
  <c r="Q151" i="15"/>
  <c r="R151" i="15"/>
  <c r="F152" i="15"/>
  <c r="G152" i="15"/>
  <c r="H152" i="15"/>
  <c r="I152" i="15"/>
  <c r="J152" i="15"/>
  <c r="K152" i="15"/>
  <c r="L152" i="15"/>
  <c r="M152" i="15"/>
  <c r="N152" i="15"/>
  <c r="O152" i="15"/>
  <c r="P152" i="15"/>
  <c r="Q152" i="15"/>
  <c r="R152" i="15"/>
  <c r="F153" i="15"/>
  <c r="G153" i="15"/>
  <c r="H153" i="15"/>
  <c r="I153" i="15"/>
  <c r="J153" i="15"/>
  <c r="K153" i="15"/>
  <c r="L153" i="15"/>
  <c r="M153" i="15"/>
  <c r="N153" i="15"/>
  <c r="O153" i="15"/>
  <c r="P153" i="15"/>
  <c r="Q153" i="15"/>
  <c r="R153" i="15"/>
  <c r="F154" i="15"/>
  <c r="G154" i="15"/>
  <c r="H154" i="15"/>
  <c r="I154" i="15"/>
  <c r="J154" i="15"/>
  <c r="K154" i="15"/>
  <c r="L154" i="15"/>
  <c r="M154" i="15"/>
  <c r="N154" i="15"/>
  <c r="O154" i="15"/>
  <c r="P154" i="15"/>
  <c r="Q154" i="15"/>
  <c r="R154" i="15"/>
  <c r="F155" i="15"/>
  <c r="G155" i="15"/>
  <c r="H155" i="15"/>
  <c r="I155" i="15"/>
  <c r="J155" i="15"/>
  <c r="K155" i="15"/>
  <c r="L155" i="15"/>
  <c r="M155" i="15"/>
  <c r="N155" i="15"/>
  <c r="O155" i="15"/>
  <c r="P155" i="15"/>
  <c r="Q155" i="15"/>
  <c r="R155" i="15"/>
  <c r="F156" i="15"/>
  <c r="G156" i="15"/>
  <c r="H156" i="15"/>
  <c r="I156" i="15"/>
  <c r="J156" i="15"/>
  <c r="K156" i="15"/>
  <c r="L156" i="15"/>
  <c r="M156" i="15"/>
  <c r="N156" i="15"/>
  <c r="O156" i="15"/>
  <c r="P156" i="15"/>
  <c r="Q156" i="15"/>
  <c r="R156" i="15"/>
  <c r="F157" i="15"/>
  <c r="G157" i="15"/>
  <c r="H157" i="15"/>
  <c r="I157" i="15"/>
  <c r="J157" i="15"/>
  <c r="K157" i="15"/>
  <c r="L157" i="15"/>
  <c r="M157" i="15"/>
  <c r="N157" i="15"/>
  <c r="O157" i="15"/>
  <c r="P157" i="15"/>
  <c r="Q157" i="15"/>
  <c r="R157" i="15"/>
  <c r="F158" i="15"/>
  <c r="G158" i="15"/>
  <c r="H158" i="15"/>
  <c r="I158" i="15"/>
  <c r="J158" i="15"/>
  <c r="K158" i="15"/>
  <c r="L158" i="15"/>
  <c r="M158" i="15"/>
  <c r="N158" i="15"/>
  <c r="O158" i="15"/>
  <c r="P158" i="15"/>
  <c r="Q158" i="15"/>
  <c r="R158" i="15"/>
  <c r="F159" i="15"/>
  <c r="G159" i="15"/>
  <c r="H159" i="15"/>
  <c r="I159" i="15"/>
  <c r="J159" i="15"/>
  <c r="K159" i="15"/>
  <c r="L159" i="15"/>
  <c r="M159" i="15"/>
  <c r="N159" i="15"/>
  <c r="O159" i="15"/>
  <c r="P159" i="15"/>
  <c r="Q159" i="15"/>
  <c r="R159" i="15"/>
  <c r="F160" i="15"/>
  <c r="G160" i="15"/>
  <c r="H160" i="15"/>
  <c r="I160" i="15"/>
  <c r="J160" i="15"/>
  <c r="K160" i="15"/>
  <c r="L160" i="15"/>
  <c r="M160" i="15"/>
  <c r="N160" i="15"/>
  <c r="O160" i="15"/>
  <c r="P160" i="15"/>
  <c r="Q160" i="15"/>
  <c r="R160" i="15"/>
  <c r="F161" i="15"/>
  <c r="G161" i="15"/>
  <c r="H161" i="15"/>
  <c r="I161" i="15"/>
  <c r="J161" i="15"/>
  <c r="K161" i="15"/>
  <c r="L161" i="15"/>
  <c r="M161" i="15"/>
  <c r="N161" i="15"/>
  <c r="O161" i="15"/>
  <c r="P161" i="15"/>
  <c r="Q161" i="15"/>
  <c r="R161" i="15"/>
  <c r="F162" i="15"/>
  <c r="G162" i="15"/>
  <c r="H162" i="15"/>
  <c r="I162" i="15"/>
  <c r="J162" i="15"/>
  <c r="K162" i="15"/>
  <c r="L162" i="15"/>
  <c r="M162" i="15"/>
  <c r="N162" i="15"/>
  <c r="O162" i="15"/>
  <c r="P162" i="15"/>
  <c r="Q162" i="15"/>
  <c r="R162" i="15"/>
  <c r="F163" i="15"/>
  <c r="G163" i="15"/>
  <c r="H163" i="15"/>
  <c r="I163" i="15"/>
  <c r="J163" i="15"/>
  <c r="K163" i="15"/>
  <c r="L163" i="15"/>
  <c r="M163" i="15"/>
  <c r="N163" i="15"/>
  <c r="O163" i="15"/>
  <c r="P163" i="15"/>
  <c r="Q163" i="15"/>
  <c r="R163" i="15"/>
  <c r="F126" i="15"/>
  <c r="G126" i="15"/>
  <c r="H126" i="15"/>
  <c r="I126" i="15"/>
  <c r="J126" i="15"/>
  <c r="K126" i="15"/>
  <c r="L126" i="15"/>
  <c r="M126" i="15"/>
  <c r="N126" i="15"/>
  <c r="O126" i="15"/>
  <c r="P126" i="15"/>
  <c r="Q126" i="15"/>
  <c r="R126" i="15"/>
  <c r="F127" i="15"/>
  <c r="G127" i="15"/>
  <c r="H127" i="15"/>
  <c r="I127" i="15"/>
  <c r="J127" i="15"/>
  <c r="K127" i="15"/>
  <c r="L127" i="15"/>
  <c r="M127" i="15"/>
  <c r="N127" i="15"/>
  <c r="O127" i="15"/>
  <c r="P127" i="15"/>
  <c r="Q127" i="15"/>
  <c r="R127" i="15"/>
  <c r="F128" i="15"/>
  <c r="G128" i="15"/>
  <c r="H128" i="15"/>
  <c r="I128" i="15"/>
  <c r="J128" i="15"/>
  <c r="K128" i="15"/>
  <c r="L128" i="15"/>
  <c r="M128" i="15"/>
  <c r="N128" i="15"/>
  <c r="O128" i="15"/>
  <c r="P128" i="15"/>
  <c r="Q128" i="15"/>
  <c r="R128" i="15"/>
  <c r="F129" i="15"/>
  <c r="G129" i="15"/>
  <c r="H129" i="15"/>
  <c r="I129" i="15"/>
  <c r="J129" i="15"/>
  <c r="K129" i="15"/>
  <c r="L129" i="15"/>
  <c r="M129" i="15"/>
  <c r="N129" i="15"/>
  <c r="O129" i="15"/>
  <c r="P129" i="15"/>
  <c r="Q129" i="15"/>
  <c r="R129" i="15"/>
  <c r="F130" i="15"/>
  <c r="G130" i="15"/>
  <c r="H130" i="15"/>
  <c r="I130" i="15"/>
  <c r="J130" i="15"/>
  <c r="K130" i="15"/>
  <c r="L130" i="15"/>
  <c r="M130" i="15"/>
  <c r="N130" i="15"/>
  <c r="O130" i="15"/>
  <c r="P130" i="15"/>
  <c r="Q130" i="15"/>
  <c r="R130" i="15"/>
  <c r="F131" i="15"/>
  <c r="G131" i="15"/>
  <c r="H131" i="15"/>
  <c r="I131" i="15"/>
  <c r="J131" i="15"/>
  <c r="K131" i="15"/>
  <c r="L131" i="15"/>
  <c r="M131" i="15"/>
  <c r="N131" i="15"/>
  <c r="O131" i="15"/>
  <c r="P131" i="15"/>
  <c r="Q131" i="15"/>
  <c r="R131" i="15"/>
  <c r="F132" i="15"/>
  <c r="G132" i="15"/>
  <c r="H132" i="15"/>
  <c r="I132" i="15"/>
  <c r="J132" i="15"/>
  <c r="K132" i="15"/>
  <c r="L132" i="15"/>
  <c r="M132" i="15"/>
  <c r="N132" i="15"/>
  <c r="O132" i="15"/>
  <c r="P132" i="15"/>
  <c r="Q132" i="15"/>
  <c r="R132" i="15"/>
  <c r="F133" i="15"/>
  <c r="G133" i="15"/>
  <c r="H133" i="15"/>
  <c r="I133" i="15"/>
  <c r="J133" i="15"/>
  <c r="K133" i="15"/>
  <c r="L133" i="15"/>
  <c r="M133" i="15"/>
  <c r="N133" i="15"/>
  <c r="O133" i="15"/>
  <c r="P133" i="15"/>
  <c r="Q133" i="15"/>
  <c r="R133" i="15"/>
  <c r="F134" i="15"/>
  <c r="G134" i="15"/>
  <c r="H134" i="15"/>
  <c r="I134" i="15"/>
  <c r="J134" i="15"/>
  <c r="K134" i="15"/>
  <c r="L134" i="15"/>
  <c r="M134" i="15"/>
  <c r="N134" i="15"/>
  <c r="O134" i="15"/>
  <c r="P134" i="15"/>
  <c r="Q134" i="15"/>
  <c r="R134" i="15"/>
  <c r="F135" i="15"/>
  <c r="G135" i="15"/>
  <c r="H135" i="15"/>
  <c r="I135" i="15"/>
  <c r="J135" i="15"/>
  <c r="K135" i="15"/>
  <c r="L135" i="15"/>
  <c r="M135" i="15"/>
  <c r="N135" i="15"/>
  <c r="O135" i="15"/>
  <c r="P135" i="15"/>
  <c r="Q135" i="15"/>
  <c r="R135" i="15"/>
  <c r="F136" i="15"/>
  <c r="G136" i="15"/>
  <c r="H136" i="15"/>
  <c r="I136" i="15"/>
  <c r="J136" i="15"/>
  <c r="K136" i="15"/>
  <c r="L136" i="15"/>
  <c r="M136" i="15"/>
  <c r="N136" i="15"/>
  <c r="O136" i="15"/>
  <c r="P136" i="15"/>
  <c r="Q136" i="15"/>
  <c r="R136" i="15"/>
  <c r="F137" i="15"/>
  <c r="G137" i="15"/>
  <c r="H137" i="15"/>
  <c r="I137" i="15"/>
  <c r="J137" i="15"/>
  <c r="K137" i="15"/>
  <c r="L137" i="15"/>
  <c r="M137" i="15"/>
  <c r="N137" i="15"/>
  <c r="O137" i="15"/>
  <c r="P137" i="15"/>
  <c r="Q137" i="15"/>
  <c r="R137" i="15"/>
  <c r="F138" i="15"/>
  <c r="G138" i="15"/>
  <c r="H138" i="15"/>
  <c r="I138" i="15"/>
  <c r="J138" i="15"/>
  <c r="K138" i="15"/>
  <c r="L138" i="15"/>
  <c r="M138" i="15"/>
  <c r="N138" i="15"/>
  <c r="O138" i="15"/>
  <c r="P138" i="15"/>
  <c r="Q138" i="15"/>
  <c r="R138" i="15"/>
  <c r="F139" i="15"/>
  <c r="G139" i="15"/>
  <c r="H139" i="15"/>
  <c r="I139" i="15"/>
  <c r="J139" i="15"/>
  <c r="K139" i="15"/>
  <c r="L139" i="15"/>
  <c r="M139" i="15"/>
  <c r="N139" i="15"/>
  <c r="O139" i="15"/>
  <c r="P139" i="15"/>
  <c r="Q139" i="15"/>
  <c r="R139" i="15"/>
  <c r="F140" i="15"/>
  <c r="G140" i="15"/>
  <c r="H140" i="15"/>
  <c r="I140" i="15"/>
  <c r="J140" i="15"/>
  <c r="K140" i="15"/>
  <c r="L140" i="15"/>
  <c r="M140" i="15"/>
  <c r="N140" i="15"/>
  <c r="O140" i="15"/>
  <c r="P140" i="15"/>
  <c r="Q140" i="15"/>
  <c r="R140" i="15"/>
  <c r="F141" i="15"/>
  <c r="G141" i="15"/>
  <c r="H141" i="15"/>
  <c r="I141" i="15"/>
  <c r="J141" i="15"/>
  <c r="K141" i="15"/>
  <c r="L141" i="15"/>
  <c r="M141" i="15"/>
  <c r="N141" i="15"/>
  <c r="O141" i="15"/>
  <c r="P141" i="15"/>
  <c r="Q141" i="15"/>
  <c r="R141" i="15"/>
  <c r="F142" i="15"/>
  <c r="G142" i="15"/>
  <c r="H142" i="15"/>
  <c r="I142" i="15"/>
  <c r="J142" i="15"/>
  <c r="K142" i="15"/>
  <c r="L142" i="15"/>
  <c r="M142" i="15"/>
  <c r="N142" i="15"/>
  <c r="O142" i="15"/>
  <c r="P142" i="15"/>
  <c r="Q142" i="15"/>
  <c r="R142" i="15"/>
  <c r="F143" i="15"/>
  <c r="G143" i="15"/>
  <c r="H143" i="15"/>
  <c r="I143" i="15"/>
  <c r="J143" i="15"/>
  <c r="K143" i="15"/>
  <c r="L143" i="15"/>
  <c r="M143" i="15"/>
  <c r="N143" i="15"/>
  <c r="O143" i="15"/>
  <c r="P143" i="15"/>
  <c r="Q143" i="15"/>
  <c r="R143" i="15"/>
  <c r="F144" i="15"/>
  <c r="G144" i="15"/>
  <c r="H144" i="15"/>
  <c r="I144" i="15"/>
  <c r="J144" i="15"/>
  <c r="K144" i="15"/>
  <c r="L144" i="15"/>
  <c r="M144" i="15"/>
  <c r="N144" i="15"/>
  <c r="O144" i="15"/>
  <c r="P144" i="15"/>
  <c r="Q144" i="15"/>
  <c r="R144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G30" i="15"/>
  <c r="H30" i="15"/>
  <c r="I30" i="15"/>
  <c r="J30" i="15"/>
  <c r="K30" i="15"/>
  <c r="L30" i="15"/>
  <c r="M30" i="15"/>
  <c r="N30" i="15"/>
  <c r="O30" i="15"/>
  <c r="P30" i="15"/>
  <c r="Q30" i="15"/>
  <c r="R30" i="15"/>
  <c r="G31" i="15"/>
  <c r="H31" i="15"/>
  <c r="I31" i="15"/>
  <c r="J31" i="15"/>
  <c r="K31" i="15"/>
  <c r="L31" i="15"/>
  <c r="M31" i="15"/>
  <c r="N31" i="15"/>
  <c r="O31" i="15"/>
  <c r="P31" i="15"/>
  <c r="Q31" i="15"/>
  <c r="R31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G56" i="15"/>
  <c r="H56" i="15"/>
  <c r="I56" i="15"/>
  <c r="J56" i="15"/>
  <c r="K56" i="15"/>
  <c r="L56" i="15"/>
  <c r="M56" i="15"/>
  <c r="N56" i="15"/>
  <c r="O56" i="15"/>
  <c r="P56" i="15"/>
  <c r="Q56" i="15"/>
  <c r="R56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G58" i="15"/>
  <c r="H58" i="15"/>
  <c r="I58" i="15"/>
  <c r="J58" i="15"/>
  <c r="K58" i="15"/>
  <c r="L58" i="15"/>
  <c r="M58" i="15"/>
  <c r="N58" i="15"/>
  <c r="O58" i="15"/>
  <c r="P58" i="15"/>
  <c r="Q58" i="15"/>
  <c r="R58" i="15"/>
  <c r="G59" i="15"/>
  <c r="H59" i="15"/>
  <c r="I59" i="15"/>
  <c r="J59" i="15"/>
  <c r="K59" i="15"/>
  <c r="L59" i="15"/>
  <c r="M59" i="15"/>
  <c r="N59" i="15"/>
  <c r="O59" i="15"/>
  <c r="P59" i="15"/>
  <c r="Q59" i="15"/>
  <c r="R59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G61" i="15"/>
  <c r="H61" i="15"/>
  <c r="I61" i="15"/>
  <c r="J61" i="15"/>
  <c r="K61" i="15"/>
  <c r="L61" i="15"/>
  <c r="M61" i="15"/>
  <c r="N61" i="15"/>
  <c r="O61" i="15"/>
  <c r="P61" i="15"/>
  <c r="Q61" i="15"/>
  <c r="R61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G63" i="15"/>
  <c r="H63" i="15"/>
  <c r="I63" i="15"/>
  <c r="J63" i="15"/>
  <c r="K63" i="15"/>
  <c r="L63" i="15"/>
  <c r="M63" i="15"/>
  <c r="N63" i="15"/>
  <c r="O63" i="15"/>
  <c r="P63" i="15"/>
  <c r="Q63" i="15"/>
  <c r="R63" i="15"/>
  <c r="G64" i="15"/>
  <c r="H64" i="15"/>
  <c r="I64" i="15"/>
  <c r="J64" i="15"/>
  <c r="K64" i="15"/>
  <c r="L64" i="15"/>
  <c r="M64" i="15"/>
  <c r="N64" i="15"/>
  <c r="O64" i="15"/>
  <c r="P64" i="15"/>
  <c r="Q64" i="15"/>
  <c r="R64" i="15"/>
  <c r="G65" i="15"/>
  <c r="H65" i="15"/>
  <c r="I65" i="15"/>
  <c r="J65" i="15"/>
  <c r="K65" i="15"/>
  <c r="L65" i="15"/>
  <c r="M65" i="15"/>
  <c r="N65" i="15"/>
  <c r="O65" i="15"/>
  <c r="P65" i="15"/>
  <c r="Q65" i="15"/>
  <c r="R65" i="15"/>
  <c r="G66" i="15"/>
  <c r="H66" i="15"/>
  <c r="I66" i="15"/>
  <c r="J66" i="15"/>
  <c r="K66" i="15"/>
  <c r="L66" i="15"/>
  <c r="M66" i="15"/>
  <c r="N66" i="15"/>
  <c r="O66" i="15"/>
  <c r="P66" i="15"/>
  <c r="Q66" i="15"/>
  <c r="R66" i="15"/>
  <c r="G67" i="15"/>
  <c r="H67" i="15"/>
  <c r="I67" i="15"/>
  <c r="J67" i="15"/>
  <c r="K67" i="15"/>
  <c r="L67" i="15"/>
  <c r="M67" i="15"/>
  <c r="N67" i="15"/>
  <c r="O67" i="15"/>
  <c r="P67" i="15"/>
  <c r="Q67" i="15"/>
  <c r="R67" i="15"/>
  <c r="G68" i="15"/>
  <c r="H68" i="15"/>
  <c r="I68" i="15"/>
  <c r="J68" i="15"/>
  <c r="K68" i="15"/>
  <c r="L68" i="15"/>
  <c r="M68" i="15"/>
  <c r="N68" i="15"/>
  <c r="O68" i="15"/>
  <c r="P68" i="15"/>
  <c r="Q68" i="15"/>
  <c r="R68" i="15"/>
  <c r="G69" i="15"/>
  <c r="H69" i="15"/>
  <c r="I69" i="15"/>
  <c r="J69" i="15"/>
  <c r="K69" i="15"/>
  <c r="L69" i="15"/>
  <c r="M69" i="15"/>
  <c r="N69" i="15"/>
  <c r="O69" i="15"/>
  <c r="P69" i="15"/>
  <c r="Q69" i="15"/>
  <c r="R69" i="15"/>
  <c r="G70" i="15"/>
  <c r="H70" i="15"/>
  <c r="I70" i="15"/>
  <c r="J70" i="15"/>
  <c r="K70" i="15"/>
  <c r="L70" i="15"/>
  <c r="M70" i="15"/>
  <c r="N70" i="15"/>
  <c r="O70" i="15"/>
  <c r="P70" i="15"/>
  <c r="Q70" i="15"/>
  <c r="R70" i="15"/>
  <c r="G71" i="15"/>
  <c r="H71" i="15"/>
  <c r="I71" i="15"/>
  <c r="J71" i="15"/>
  <c r="K71" i="15"/>
  <c r="L71" i="15"/>
  <c r="M71" i="15"/>
  <c r="N71" i="15"/>
  <c r="O71" i="15"/>
  <c r="P71" i="15"/>
  <c r="Q71" i="15"/>
  <c r="R71" i="15"/>
  <c r="G72" i="15"/>
  <c r="H72" i="15"/>
  <c r="I72" i="15"/>
  <c r="J72" i="15"/>
  <c r="K72" i="15"/>
  <c r="L72" i="15"/>
  <c r="M72" i="15"/>
  <c r="N72" i="15"/>
  <c r="O72" i="15"/>
  <c r="P72" i="15"/>
  <c r="Q72" i="15"/>
  <c r="R72" i="15"/>
  <c r="G73" i="15"/>
  <c r="H73" i="15"/>
  <c r="I73" i="15"/>
  <c r="J73" i="15"/>
  <c r="K73" i="15"/>
  <c r="L73" i="15"/>
  <c r="M73" i="15"/>
  <c r="N73" i="15"/>
  <c r="O73" i="15"/>
  <c r="P73" i="15"/>
  <c r="Q73" i="15"/>
  <c r="R73" i="15"/>
  <c r="G74" i="15"/>
  <c r="H74" i="15"/>
  <c r="I74" i="15"/>
  <c r="J74" i="15"/>
  <c r="K74" i="15"/>
  <c r="L74" i="15"/>
  <c r="M74" i="15"/>
  <c r="N74" i="15"/>
  <c r="O74" i="15"/>
  <c r="P74" i="15"/>
  <c r="Q74" i="15"/>
  <c r="R74" i="15"/>
  <c r="G75" i="15"/>
  <c r="H75" i="15"/>
  <c r="I75" i="15"/>
  <c r="J75" i="15"/>
  <c r="K75" i="15"/>
  <c r="L75" i="15"/>
  <c r="M75" i="15"/>
  <c r="N75" i="15"/>
  <c r="O75" i="15"/>
  <c r="P75" i="15"/>
  <c r="Q75" i="15"/>
  <c r="R75" i="15"/>
  <c r="G76" i="15"/>
  <c r="H76" i="15"/>
  <c r="I76" i="15"/>
  <c r="J76" i="15"/>
  <c r="K76" i="15"/>
  <c r="L76" i="15"/>
  <c r="M76" i="15"/>
  <c r="N76" i="15"/>
  <c r="O76" i="15"/>
  <c r="P76" i="15"/>
  <c r="Q76" i="15"/>
  <c r="R76" i="15"/>
  <c r="G77" i="15"/>
  <c r="H77" i="15"/>
  <c r="I77" i="15"/>
  <c r="J77" i="15"/>
  <c r="K77" i="15"/>
  <c r="L77" i="15"/>
  <c r="M77" i="15"/>
  <c r="N77" i="15"/>
  <c r="O77" i="15"/>
  <c r="P77" i="15"/>
  <c r="Q77" i="15"/>
  <c r="R77" i="15"/>
  <c r="G78" i="15"/>
  <c r="H78" i="15"/>
  <c r="I78" i="15"/>
  <c r="J78" i="15"/>
  <c r="K78" i="15"/>
  <c r="L78" i="15"/>
  <c r="M78" i="15"/>
  <c r="N78" i="15"/>
  <c r="O78" i="15"/>
  <c r="P78" i="15"/>
  <c r="Q78" i="15"/>
  <c r="R78" i="15"/>
  <c r="G79" i="15"/>
  <c r="H79" i="15"/>
  <c r="I79" i="15"/>
  <c r="J79" i="15"/>
  <c r="K79" i="15"/>
  <c r="L79" i="15"/>
  <c r="M79" i="15"/>
  <c r="N79" i="15"/>
  <c r="O79" i="15"/>
  <c r="P79" i="15"/>
  <c r="Q79" i="15"/>
  <c r="R79" i="15"/>
  <c r="G80" i="15"/>
  <c r="H80" i="15"/>
  <c r="I80" i="15"/>
  <c r="J80" i="15"/>
  <c r="K80" i="15"/>
  <c r="L80" i="15"/>
  <c r="M80" i="15"/>
  <c r="N80" i="15"/>
  <c r="O80" i="15"/>
  <c r="P80" i="15"/>
  <c r="Q80" i="15"/>
  <c r="R80" i="15"/>
  <c r="G81" i="15"/>
  <c r="H81" i="15"/>
  <c r="I81" i="15"/>
  <c r="J81" i="15"/>
  <c r="K81" i="15"/>
  <c r="L81" i="15"/>
  <c r="M81" i="15"/>
  <c r="N81" i="15"/>
  <c r="O81" i="15"/>
  <c r="P81" i="15"/>
  <c r="Q81" i="15"/>
  <c r="R81" i="15"/>
  <c r="G82" i="15"/>
  <c r="H82" i="15"/>
  <c r="I82" i="15"/>
  <c r="J82" i="15"/>
  <c r="K82" i="15"/>
  <c r="L82" i="15"/>
  <c r="M82" i="15"/>
  <c r="N82" i="15"/>
  <c r="O82" i="15"/>
  <c r="P82" i="15"/>
  <c r="Q82" i="15"/>
  <c r="R82" i="15"/>
  <c r="G83" i="15"/>
  <c r="H83" i="15"/>
  <c r="I83" i="15"/>
  <c r="J83" i="15"/>
  <c r="K83" i="15"/>
  <c r="L83" i="15"/>
  <c r="M83" i="15"/>
  <c r="N83" i="15"/>
  <c r="O83" i="15"/>
  <c r="P83" i="15"/>
  <c r="Q83" i="15"/>
  <c r="R83" i="15"/>
  <c r="G84" i="15"/>
  <c r="H84" i="15"/>
  <c r="I84" i="15"/>
  <c r="J84" i="15"/>
  <c r="K84" i="15"/>
  <c r="L84" i="15"/>
  <c r="M84" i="15"/>
  <c r="N84" i="15"/>
  <c r="O84" i="15"/>
  <c r="P84" i="15"/>
  <c r="Q84" i="15"/>
  <c r="R84" i="15"/>
  <c r="G85" i="15"/>
  <c r="H85" i="15"/>
  <c r="I85" i="15"/>
  <c r="J85" i="15"/>
  <c r="K85" i="15"/>
  <c r="L85" i="15"/>
  <c r="M85" i="15"/>
  <c r="N85" i="15"/>
  <c r="O85" i="15"/>
  <c r="P85" i="15"/>
  <c r="Q85" i="15"/>
  <c r="R85" i="15"/>
  <c r="G86" i="15"/>
  <c r="H86" i="15"/>
  <c r="I86" i="15"/>
  <c r="J86" i="15"/>
  <c r="K86" i="15"/>
  <c r="L86" i="15"/>
  <c r="M86" i="15"/>
  <c r="N86" i="15"/>
  <c r="O86" i="15"/>
  <c r="P86" i="15"/>
  <c r="Q86" i="15"/>
  <c r="R86" i="15"/>
  <c r="G87" i="15"/>
  <c r="H87" i="15"/>
  <c r="I87" i="15"/>
  <c r="J87" i="15"/>
  <c r="K87" i="15"/>
  <c r="L87" i="15"/>
  <c r="M87" i="15"/>
  <c r="N87" i="15"/>
  <c r="O87" i="15"/>
  <c r="P87" i="15"/>
  <c r="Q87" i="15"/>
  <c r="R87" i="15"/>
  <c r="G88" i="15"/>
  <c r="H88" i="15"/>
  <c r="I88" i="15"/>
  <c r="J88" i="15"/>
  <c r="K88" i="15"/>
  <c r="L88" i="15"/>
  <c r="M88" i="15"/>
  <c r="N88" i="15"/>
  <c r="O88" i="15"/>
  <c r="P88" i="15"/>
  <c r="Q88" i="15"/>
  <c r="R88" i="15"/>
  <c r="G89" i="15"/>
  <c r="H89" i="15"/>
  <c r="I89" i="15"/>
  <c r="J89" i="15"/>
  <c r="K89" i="15"/>
  <c r="L89" i="15"/>
  <c r="M89" i="15"/>
  <c r="N89" i="15"/>
  <c r="O89" i="15"/>
  <c r="P89" i="15"/>
  <c r="Q89" i="15"/>
  <c r="R89" i="15"/>
  <c r="G90" i="15"/>
  <c r="H90" i="15"/>
  <c r="I90" i="15"/>
  <c r="J90" i="15"/>
  <c r="K90" i="15"/>
  <c r="L90" i="15"/>
  <c r="M90" i="15"/>
  <c r="N90" i="15"/>
  <c r="O90" i="15"/>
  <c r="P90" i="15"/>
  <c r="Q90" i="15"/>
  <c r="R90" i="15"/>
  <c r="G91" i="15"/>
  <c r="H91" i="15"/>
  <c r="I91" i="15"/>
  <c r="J91" i="15"/>
  <c r="K91" i="15"/>
  <c r="L91" i="15"/>
  <c r="M91" i="15"/>
  <c r="N91" i="15"/>
  <c r="O91" i="15"/>
  <c r="P91" i="15"/>
  <c r="Q91" i="15"/>
  <c r="R91" i="15"/>
  <c r="G92" i="15"/>
  <c r="H92" i="15"/>
  <c r="I92" i="15"/>
  <c r="J92" i="15"/>
  <c r="K92" i="15"/>
  <c r="L92" i="15"/>
  <c r="M92" i="15"/>
  <c r="N92" i="15"/>
  <c r="O92" i="15"/>
  <c r="P92" i="15"/>
  <c r="Q92" i="15"/>
  <c r="R92" i="15"/>
  <c r="G93" i="15"/>
  <c r="H93" i="15"/>
  <c r="I93" i="15"/>
  <c r="J93" i="15"/>
  <c r="K93" i="15"/>
  <c r="L93" i="15"/>
  <c r="M93" i="15"/>
  <c r="N93" i="15"/>
  <c r="O93" i="15"/>
  <c r="P93" i="15"/>
  <c r="Q93" i="15"/>
  <c r="R93" i="15"/>
  <c r="G94" i="15"/>
  <c r="H94" i="15"/>
  <c r="I94" i="15"/>
  <c r="J94" i="15"/>
  <c r="K94" i="15"/>
  <c r="L94" i="15"/>
  <c r="M94" i="15"/>
  <c r="N94" i="15"/>
  <c r="O94" i="15"/>
  <c r="P94" i="15"/>
  <c r="Q94" i="15"/>
  <c r="R94" i="15"/>
  <c r="G95" i="15"/>
  <c r="H95" i="15"/>
  <c r="I95" i="15"/>
  <c r="J95" i="15"/>
  <c r="K95" i="15"/>
  <c r="L95" i="15"/>
  <c r="M95" i="15"/>
  <c r="N95" i="15"/>
  <c r="O95" i="15"/>
  <c r="P95" i="15"/>
  <c r="Q95" i="15"/>
  <c r="R95" i="15"/>
  <c r="G96" i="15"/>
  <c r="H96" i="15"/>
  <c r="I96" i="15"/>
  <c r="J96" i="15"/>
  <c r="K96" i="15"/>
  <c r="L96" i="15"/>
  <c r="M96" i="15"/>
  <c r="N96" i="15"/>
  <c r="O96" i="15"/>
  <c r="P96" i="15"/>
  <c r="Q96" i="15"/>
  <c r="R96" i="15"/>
  <c r="G97" i="15"/>
  <c r="H97" i="15"/>
  <c r="I97" i="15"/>
  <c r="J97" i="15"/>
  <c r="K97" i="15"/>
  <c r="L97" i="15"/>
  <c r="M97" i="15"/>
  <c r="N97" i="15"/>
  <c r="O97" i="15"/>
  <c r="P97" i="15"/>
  <c r="Q97" i="15"/>
  <c r="R97" i="15"/>
  <c r="G98" i="15"/>
  <c r="H98" i="15"/>
  <c r="I98" i="15"/>
  <c r="J98" i="15"/>
  <c r="K98" i="15"/>
  <c r="L98" i="15"/>
  <c r="M98" i="15"/>
  <c r="N98" i="15"/>
  <c r="O98" i="15"/>
  <c r="P98" i="15"/>
  <c r="Q98" i="15"/>
  <c r="R98" i="15"/>
  <c r="G99" i="15"/>
  <c r="H99" i="15"/>
  <c r="I99" i="15"/>
  <c r="J99" i="15"/>
  <c r="K99" i="15"/>
  <c r="L99" i="15"/>
  <c r="M99" i="15"/>
  <c r="N99" i="15"/>
  <c r="O99" i="15"/>
  <c r="P99" i="15"/>
  <c r="Q99" i="15"/>
  <c r="R99" i="15"/>
  <c r="G100" i="15"/>
  <c r="H100" i="15"/>
  <c r="I100" i="15"/>
  <c r="J100" i="15"/>
  <c r="K100" i="15"/>
  <c r="L100" i="15"/>
  <c r="M100" i="15"/>
  <c r="N100" i="15"/>
  <c r="O100" i="15"/>
  <c r="P100" i="15"/>
  <c r="Q100" i="15"/>
  <c r="R100" i="15"/>
  <c r="G101" i="15"/>
  <c r="H101" i="15"/>
  <c r="I101" i="15"/>
  <c r="J101" i="15"/>
  <c r="K101" i="15"/>
  <c r="L101" i="15"/>
  <c r="M101" i="15"/>
  <c r="N101" i="15"/>
  <c r="O101" i="15"/>
  <c r="P101" i="15"/>
  <c r="Q101" i="15"/>
  <c r="R101" i="15"/>
  <c r="G102" i="15"/>
  <c r="H102" i="15"/>
  <c r="I102" i="15"/>
  <c r="J102" i="15"/>
  <c r="K102" i="15"/>
  <c r="L102" i="15"/>
  <c r="M102" i="15"/>
  <c r="N102" i="15"/>
  <c r="O102" i="15"/>
  <c r="P102" i="15"/>
  <c r="Q102" i="15"/>
  <c r="R102" i="15"/>
  <c r="G103" i="15"/>
  <c r="H103" i="15"/>
  <c r="I103" i="15"/>
  <c r="J103" i="15"/>
  <c r="K103" i="15"/>
  <c r="L103" i="15"/>
  <c r="M103" i="15"/>
  <c r="N103" i="15"/>
  <c r="O103" i="15"/>
  <c r="P103" i="15"/>
  <c r="Q103" i="15"/>
  <c r="R103" i="15"/>
  <c r="G104" i="15"/>
  <c r="H104" i="15"/>
  <c r="I104" i="15"/>
  <c r="J104" i="15"/>
  <c r="K104" i="15"/>
  <c r="L104" i="15"/>
  <c r="M104" i="15"/>
  <c r="N104" i="15"/>
  <c r="O104" i="15"/>
  <c r="P104" i="15"/>
  <c r="Q104" i="15"/>
  <c r="R104" i="15"/>
  <c r="G105" i="15"/>
  <c r="H105" i="15"/>
  <c r="I105" i="15"/>
  <c r="J105" i="15"/>
  <c r="K105" i="15"/>
  <c r="L105" i="15"/>
  <c r="M105" i="15"/>
  <c r="N105" i="15"/>
  <c r="O105" i="15"/>
  <c r="P105" i="15"/>
  <c r="Q105" i="15"/>
  <c r="R105" i="15"/>
  <c r="G106" i="15"/>
  <c r="H106" i="15"/>
  <c r="I106" i="15"/>
  <c r="J106" i="15"/>
  <c r="K106" i="15"/>
  <c r="L106" i="15"/>
  <c r="M106" i="15"/>
  <c r="N106" i="15"/>
  <c r="O106" i="15"/>
  <c r="P106" i="15"/>
  <c r="Q106" i="15"/>
  <c r="R106" i="15"/>
  <c r="G107" i="15"/>
  <c r="H107" i="15"/>
  <c r="I107" i="15"/>
  <c r="J107" i="15"/>
  <c r="K107" i="15"/>
  <c r="L107" i="15"/>
  <c r="M107" i="15"/>
  <c r="N107" i="15"/>
  <c r="O107" i="15"/>
  <c r="P107" i="15"/>
  <c r="Q107" i="15"/>
  <c r="R107" i="15"/>
  <c r="G108" i="15"/>
  <c r="H108" i="15"/>
  <c r="I108" i="15"/>
  <c r="J108" i="15"/>
  <c r="K108" i="15"/>
  <c r="L108" i="15"/>
  <c r="M108" i="15"/>
  <c r="N108" i="15"/>
  <c r="O108" i="15"/>
  <c r="P108" i="15"/>
  <c r="Q108" i="15"/>
  <c r="R108" i="15"/>
  <c r="G109" i="15"/>
  <c r="H109" i="15"/>
  <c r="I109" i="15"/>
  <c r="J109" i="15"/>
  <c r="K109" i="15"/>
  <c r="L109" i="15"/>
  <c r="M109" i="15"/>
  <c r="N109" i="15"/>
  <c r="O109" i="15"/>
  <c r="P109" i="15"/>
  <c r="Q109" i="15"/>
  <c r="R109" i="15"/>
  <c r="G110" i="15"/>
  <c r="H110" i="15"/>
  <c r="I110" i="15"/>
  <c r="J110" i="15"/>
  <c r="K110" i="15"/>
  <c r="L110" i="15"/>
  <c r="M110" i="15"/>
  <c r="N110" i="15"/>
  <c r="O110" i="15"/>
  <c r="P110" i="15"/>
  <c r="Q110" i="15"/>
  <c r="R110" i="15"/>
  <c r="G111" i="15"/>
  <c r="H111" i="15"/>
  <c r="I111" i="15"/>
  <c r="J111" i="15"/>
  <c r="K111" i="15"/>
  <c r="L111" i="15"/>
  <c r="M111" i="15"/>
  <c r="N111" i="15"/>
  <c r="O111" i="15"/>
  <c r="P111" i="15"/>
  <c r="Q111" i="15"/>
  <c r="R111" i="15"/>
  <c r="G112" i="15"/>
  <c r="H112" i="15"/>
  <c r="I112" i="15"/>
  <c r="J112" i="15"/>
  <c r="K112" i="15"/>
  <c r="L112" i="15"/>
  <c r="M112" i="15"/>
  <c r="N112" i="15"/>
  <c r="O112" i="15"/>
  <c r="P112" i="15"/>
  <c r="Q112" i="15"/>
  <c r="R112" i="15"/>
  <c r="G113" i="15"/>
  <c r="H113" i="15"/>
  <c r="I113" i="15"/>
  <c r="J113" i="15"/>
  <c r="K113" i="15"/>
  <c r="L113" i="15"/>
  <c r="M113" i="15"/>
  <c r="N113" i="15"/>
  <c r="O113" i="15"/>
  <c r="P113" i="15"/>
  <c r="Q113" i="15"/>
  <c r="R113" i="15"/>
  <c r="G114" i="15"/>
  <c r="H114" i="15"/>
  <c r="I114" i="15"/>
  <c r="J114" i="15"/>
  <c r="K114" i="15"/>
  <c r="L114" i="15"/>
  <c r="M114" i="15"/>
  <c r="N114" i="15"/>
  <c r="O114" i="15"/>
  <c r="P114" i="15"/>
  <c r="Q114" i="15"/>
  <c r="R114" i="15"/>
  <c r="G115" i="15"/>
  <c r="H115" i="15"/>
  <c r="I115" i="15"/>
  <c r="J115" i="15"/>
  <c r="K115" i="15"/>
  <c r="L115" i="15"/>
  <c r="M115" i="15"/>
  <c r="N115" i="15"/>
  <c r="O115" i="15"/>
  <c r="P115" i="15"/>
  <c r="Q115" i="15"/>
  <c r="R115" i="15"/>
  <c r="G116" i="15"/>
  <c r="H116" i="15"/>
  <c r="I116" i="15"/>
  <c r="J116" i="15"/>
  <c r="K116" i="15"/>
  <c r="L116" i="15"/>
  <c r="M116" i="15"/>
  <c r="N116" i="15"/>
  <c r="O116" i="15"/>
  <c r="P116" i="15"/>
  <c r="Q116" i="15"/>
  <c r="R116" i="15"/>
  <c r="G117" i="15"/>
  <c r="H117" i="15"/>
  <c r="I117" i="15"/>
  <c r="J117" i="15"/>
  <c r="K117" i="15"/>
  <c r="L117" i="15"/>
  <c r="M117" i="15"/>
  <c r="N117" i="15"/>
  <c r="O117" i="15"/>
  <c r="P117" i="15"/>
  <c r="Q117" i="15"/>
  <c r="R117" i="15"/>
  <c r="G118" i="15"/>
  <c r="H118" i="15"/>
  <c r="I118" i="15"/>
  <c r="J118" i="15"/>
  <c r="K118" i="15"/>
  <c r="L118" i="15"/>
  <c r="M118" i="15"/>
  <c r="N118" i="15"/>
  <c r="O118" i="15"/>
  <c r="P118" i="15"/>
  <c r="Q118" i="15"/>
  <c r="R118" i="15"/>
  <c r="G119" i="15"/>
  <c r="H119" i="15"/>
  <c r="I119" i="15"/>
  <c r="J119" i="15"/>
  <c r="K119" i="15"/>
  <c r="L119" i="15"/>
  <c r="M119" i="15"/>
  <c r="N119" i="15"/>
  <c r="O119" i="15"/>
  <c r="P119" i="15"/>
  <c r="Q119" i="15"/>
  <c r="R119" i="15"/>
  <c r="G120" i="15"/>
  <c r="H120" i="15"/>
  <c r="I120" i="15"/>
  <c r="J120" i="15"/>
  <c r="K120" i="15"/>
  <c r="L120" i="15"/>
  <c r="M120" i="15"/>
  <c r="N120" i="15"/>
  <c r="O120" i="15"/>
  <c r="P120" i="15"/>
  <c r="Q120" i="15"/>
  <c r="R120" i="15"/>
  <c r="G121" i="15"/>
  <c r="H121" i="15"/>
  <c r="I121" i="15"/>
  <c r="J121" i="15"/>
  <c r="K121" i="15"/>
  <c r="L121" i="15"/>
  <c r="M121" i="15"/>
  <c r="N121" i="15"/>
  <c r="O121" i="15"/>
  <c r="P121" i="15"/>
  <c r="Q121" i="15"/>
  <c r="R121" i="15"/>
  <c r="G122" i="15"/>
  <c r="H122" i="15"/>
  <c r="I122" i="15"/>
  <c r="J122" i="15"/>
  <c r="K122" i="15"/>
  <c r="L122" i="15"/>
  <c r="M122" i="15"/>
  <c r="N122" i="15"/>
  <c r="O122" i="15"/>
  <c r="P122" i="15"/>
  <c r="Q122" i="15"/>
  <c r="R122" i="15"/>
  <c r="G123" i="15"/>
  <c r="H123" i="15"/>
  <c r="I123" i="15"/>
  <c r="J123" i="15"/>
  <c r="K123" i="15"/>
  <c r="L123" i="15"/>
  <c r="M123" i="15"/>
  <c r="N123" i="15"/>
  <c r="O123" i="15"/>
  <c r="P123" i="15"/>
  <c r="Q123" i="15"/>
  <c r="R123" i="15"/>
  <c r="G124" i="15"/>
  <c r="H124" i="15"/>
  <c r="I124" i="15"/>
  <c r="J124" i="15"/>
  <c r="K124" i="15"/>
  <c r="L124" i="15"/>
  <c r="M124" i="15"/>
  <c r="N124" i="15"/>
  <c r="O124" i="15"/>
  <c r="P124" i="15"/>
  <c r="Q124" i="15"/>
  <c r="R124" i="15"/>
  <c r="G125" i="15"/>
  <c r="H125" i="15"/>
  <c r="I125" i="15"/>
  <c r="J125" i="15"/>
  <c r="K125" i="15"/>
  <c r="L125" i="15"/>
  <c r="M125" i="15"/>
  <c r="N125" i="15"/>
  <c r="O125" i="15"/>
  <c r="P125" i="15"/>
  <c r="Q125" i="15"/>
  <c r="R125" i="15"/>
  <c r="R9" i="15"/>
  <c r="Q9" i="15"/>
  <c r="P9" i="15"/>
  <c r="O9" i="15"/>
  <c r="N9" i="15"/>
  <c r="M9" i="15"/>
  <c r="L9" i="15"/>
  <c r="K9" i="15"/>
  <c r="J9" i="15"/>
  <c r="I9" i="15"/>
  <c r="H9" i="15"/>
  <c r="G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9" i="15"/>
  <c r="E141" i="15" l="1"/>
  <c r="E133" i="15"/>
  <c r="E147" i="15"/>
  <c r="E138" i="15"/>
  <c r="E130" i="15"/>
  <c r="E102" i="15"/>
  <c r="E38" i="15"/>
  <c r="E144" i="15"/>
  <c r="E128" i="15"/>
  <c r="E150" i="15"/>
  <c r="E145" i="15"/>
  <c r="E134" i="15"/>
  <c r="E129" i="15"/>
  <c r="E140" i="15"/>
  <c r="E132" i="15"/>
  <c r="E146" i="15"/>
  <c r="E136" i="15"/>
  <c r="E142" i="15"/>
  <c r="E126" i="15"/>
  <c r="E148" i="15"/>
  <c r="E137" i="15"/>
  <c r="E151" i="15"/>
  <c r="E143" i="15"/>
  <c r="E135" i="15"/>
  <c r="E127" i="15"/>
  <c r="E149" i="15"/>
  <c r="E139" i="15"/>
  <c r="E131" i="15"/>
  <c r="E123" i="15"/>
  <c r="E111" i="15"/>
  <c r="E107" i="15"/>
  <c r="E101" i="15"/>
  <c r="E98" i="15"/>
  <c r="E82" i="15"/>
  <c r="E75" i="15"/>
  <c r="E71" i="15"/>
  <c r="E65" i="15"/>
  <c r="E59" i="15"/>
  <c r="E50" i="15"/>
  <c r="E47" i="15"/>
  <c r="E34" i="15"/>
  <c r="E18" i="15"/>
  <c r="E37" i="15"/>
  <c r="E43" i="15"/>
  <c r="E91" i="15"/>
  <c r="E27" i="15"/>
  <c r="E11" i="15"/>
  <c r="E114" i="15"/>
  <c r="E66" i="15"/>
  <c r="E9" i="15"/>
  <c r="E121" i="15"/>
  <c r="E113" i="15"/>
  <c r="E105" i="15"/>
  <c r="E89" i="15"/>
  <c r="E81" i="15"/>
  <c r="E73" i="15"/>
  <c r="E57" i="15"/>
  <c r="E49" i="15"/>
  <c r="E41" i="15"/>
  <c r="E25" i="15"/>
  <c r="E17" i="15"/>
  <c r="E115" i="15"/>
  <c r="E103" i="15"/>
  <c r="E92" i="15"/>
  <c r="E76" i="15"/>
  <c r="E67" i="15"/>
  <c r="E51" i="15"/>
  <c r="E39" i="15"/>
  <c r="E28" i="15"/>
  <c r="E12" i="15"/>
  <c r="E109" i="15"/>
  <c r="E45" i="15"/>
  <c r="E35" i="15"/>
  <c r="E19" i="15"/>
  <c r="E84" i="15"/>
  <c r="E72" i="15"/>
  <c r="E60" i="15"/>
  <c r="E26" i="15"/>
  <c r="E10" i="15"/>
  <c r="E116" i="15"/>
  <c r="E104" i="15"/>
  <c r="E94" i="15"/>
  <c r="E77" i="15"/>
  <c r="E68" i="15"/>
  <c r="E52" i="15"/>
  <c r="E40" i="15"/>
  <c r="E30" i="15"/>
  <c r="E13" i="15"/>
  <c r="E99" i="15"/>
  <c r="E83" i="15"/>
  <c r="E70" i="15"/>
  <c r="E124" i="15"/>
  <c r="E108" i="15"/>
  <c r="E100" i="15"/>
  <c r="E90" i="15"/>
  <c r="E74" i="15"/>
  <c r="E62" i="15"/>
  <c r="E44" i="15"/>
  <c r="E36" i="15"/>
  <c r="E20" i="15"/>
  <c r="E122" i="15"/>
  <c r="E106" i="15"/>
  <c r="E97" i="15"/>
  <c r="E79" i="15"/>
  <c r="E69" i="15"/>
  <c r="E58" i="15"/>
  <c r="E42" i="15"/>
  <c r="E33" i="15"/>
  <c r="E15" i="15"/>
  <c r="E88" i="15"/>
  <c r="E118" i="15"/>
  <c r="E86" i="15"/>
  <c r="E54" i="15"/>
  <c r="E14" i="15"/>
  <c r="E93" i="15"/>
  <c r="E29" i="15"/>
  <c r="E112" i="15"/>
  <c r="E80" i="15"/>
  <c r="E56" i="15"/>
  <c r="E48" i="15"/>
  <c r="E24" i="15"/>
  <c r="E110" i="15"/>
  <c r="E78" i="15"/>
  <c r="E46" i="15"/>
  <c r="E22" i="15"/>
  <c r="E125" i="15"/>
  <c r="E61" i="15"/>
  <c r="E21" i="15"/>
  <c r="E120" i="15"/>
  <c r="E96" i="15"/>
  <c r="E64" i="15"/>
  <c r="E32" i="15"/>
  <c r="E16" i="15"/>
  <c r="E117" i="15"/>
  <c r="E85" i="15"/>
  <c r="E53" i="15"/>
  <c r="E95" i="15"/>
  <c r="E23" i="15"/>
  <c r="E55" i="15"/>
  <c r="E87" i="15"/>
  <c r="E119" i="15"/>
  <c r="E31" i="15"/>
  <c r="E63" i="15"/>
  <c r="F153" i="8" l="1"/>
  <c r="F62" i="8"/>
  <c r="F89" i="8"/>
  <c r="F121" i="1" l="1"/>
  <c r="F16" i="7"/>
  <c r="F15" i="7"/>
  <c r="F89" i="6"/>
  <c r="F11" i="6"/>
  <c r="F33" i="6"/>
  <c r="F142" i="6"/>
  <c r="F42" i="6" l="1"/>
  <c r="F95" i="5"/>
  <c r="F96" i="5"/>
  <c r="F32" i="5"/>
  <c r="F23" i="5"/>
  <c r="F144" i="1" l="1"/>
  <c r="I158" i="14" l="1"/>
  <c r="F141" i="1" l="1"/>
  <c r="G141" i="1"/>
  <c r="H141" i="1"/>
  <c r="I141" i="1"/>
  <c r="J141" i="1"/>
  <c r="K141" i="1"/>
  <c r="L141" i="1"/>
  <c r="M141" i="1"/>
  <c r="N141" i="1"/>
  <c r="O141" i="1"/>
  <c r="P141" i="1"/>
  <c r="Q141" i="1"/>
  <c r="R141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I158" i="13" l="1"/>
  <c r="F10" i="1" l="1"/>
  <c r="F11" i="1"/>
  <c r="F13" i="1"/>
  <c r="F14" i="1"/>
  <c r="F15" i="1"/>
  <c r="F16" i="1"/>
  <c r="F18" i="1"/>
  <c r="F19" i="1"/>
  <c r="F20" i="1"/>
  <c r="F21" i="1"/>
  <c r="F22" i="1"/>
  <c r="F23" i="1"/>
  <c r="F24" i="1"/>
  <c r="F27" i="1"/>
  <c r="F28" i="1"/>
  <c r="F29" i="1"/>
  <c r="F32" i="1"/>
  <c r="F33" i="1"/>
  <c r="F34" i="1"/>
  <c r="F37" i="1"/>
  <c r="F39" i="1"/>
  <c r="F40" i="1"/>
  <c r="F42" i="1"/>
  <c r="F44" i="1"/>
  <c r="F45" i="1"/>
  <c r="F46" i="1"/>
  <c r="F48" i="1"/>
  <c r="F49" i="1"/>
  <c r="F50" i="1"/>
  <c r="F51" i="1"/>
  <c r="F52" i="1"/>
  <c r="F53" i="1"/>
  <c r="F54" i="1"/>
  <c r="F56" i="1"/>
  <c r="F57" i="1"/>
  <c r="F58" i="1"/>
  <c r="F60" i="1"/>
  <c r="F61" i="1"/>
  <c r="F62" i="1"/>
  <c r="F63" i="1"/>
  <c r="F64" i="1"/>
  <c r="F65" i="1"/>
  <c r="F66" i="1"/>
  <c r="F68" i="1"/>
  <c r="F69" i="1"/>
  <c r="F70" i="1"/>
  <c r="F71" i="1"/>
  <c r="F72" i="1"/>
  <c r="F74" i="1"/>
  <c r="F76" i="1"/>
  <c r="F78" i="1"/>
  <c r="F80" i="1"/>
  <c r="F81" i="1"/>
  <c r="F82" i="1"/>
  <c r="F84" i="1"/>
  <c r="F85" i="1"/>
  <c r="F86" i="1"/>
  <c r="F88" i="1"/>
  <c r="F90" i="1"/>
  <c r="F91" i="1"/>
  <c r="F92" i="1"/>
  <c r="F93" i="1"/>
  <c r="F94" i="1"/>
  <c r="F95" i="1"/>
  <c r="F96" i="1"/>
  <c r="F97" i="1"/>
  <c r="F98" i="1"/>
  <c r="F99" i="1"/>
  <c r="F100" i="1"/>
  <c r="F101" i="1"/>
  <c r="F103" i="1"/>
  <c r="F104" i="1"/>
  <c r="F105" i="1"/>
  <c r="F106" i="1"/>
  <c r="F107" i="1"/>
  <c r="F108" i="1"/>
  <c r="F109" i="1"/>
  <c r="F110" i="1"/>
  <c r="F112" i="1"/>
  <c r="F113" i="1"/>
  <c r="F114" i="1"/>
  <c r="F115" i="1"/>
  <c r="F117" i="1"/>
  <c r="F118" i="1"/>
  <c r="F119" i="1"/>
  <c r="F120" i="1"/>
  <c r="F122" i="1"/>
  <c r="F124" i="1"/>
  <c r="F126" i="1"/>
  <c r="F127" i="1"/>
  <c r="F128" i="1"/>
  <c r="F130" i="1"/>
  <c r="F131" i="1"/>
  <c r="F132" i="1"/>
  <c r="F133" i="1"/>
  <c r="F134" i="1"/>
  <c r="F135" i="1"/>
  <c r="F136" i="1"/>
  <c r="F137" i="1"/>
  <c r="F138" i="1"/>
  <c r="F139" i="1"/>
  <c r="G10" i="1"/>
  <c r="H10" i="1"/>
  <c r="I10" i="1"/>
  <c r="J10" i="1"/>
  <c r="K10" i="1"/>
  <c r="L10" i="1"/>
  <c r="M10" i="1"/>
  <c r="N10" i="1"/>
  <c r="G11" i="1"/>
  <c r="H11" i="1"/>
  <c r="I11" i="1"/>
  <c r="J11" i="1"/>
  <c r="K11" i="1"/>
  <c r="L11" i="1"/>
  <c r="M11" i="1"/>
  <c r="N11" i="1"/>
  <c r="G12" i="1"/>
  <c r="H12" i="1"/>
  <c r="I12" i="1"/>
  <c r="J12" i="1"/>
  <c r="K12" i="1"/>
  <c r="L12" i="1"/>
  <c r="M12" i="1"/>
  <c r="N12" i="1"/>
  <c r="G13" i="1"/>
  <c r="H13" i="1"/>
  <c r="I13" i="1"/>
  <c r="J13" i="1"/>
  <c r="K13" i="1"/>
  <c r="L13" i="1"/>
  <c r="M13" i="1"/>
  <c r="N13" i="1"/>
  <c r="G14" i="1"/>
  <c r="H14" i="1"/>
  <c r="I14" i="1"/>
  <c r="J14" i="1"/>
  <c r="K14" i="1"/>
  <c r="L14" i="1"/>
  <c r="M14" i="1"/>
  <c r="N14" i="1"/>
  <c r="G15" i="1"/>
  <c r="H15" i="1"/>
  <c r="I15" i="1"/>
  <c r="J15" i="1"/>
  <c r="K15" i="1"/>
  <c r="L15" i="1"/>
  <c r="M15" i="1"/>
  <c r="N15" i="1"/>
  <c r="G16" i="1"/>
  <c r="H16" i="1"/>
  <c r="I16" i="1"/>
  <c r="J16" i="1"/>
  <c r="K16" i="1"/>
  <c r="L16" i="1"/>
  <c r="M16" i="1"/>
  <c r="N16" i="1"/>
  <c r="G17" i="1"/>
  <c r="H17" i="1"/>
  <c r="I17" i="1"/>
  <c r="J17" i="1"/>
  <c r="K17" i="1"/>
  <c r="L17" i="1"/>
  <c r="M17" i="1"/>
  <c r="N17" i="1"/>
  <c r="G18" i="1"/>
  <c r="H18" i="1"/>
  <c r="I18" i="1"/>
  <c r="J18" i="1"/>
  <c r="K18" i="1"/>
  <c r="L18" i="1"/>
  <c r="M18" i="1"/>
  <c r="N18" i="1"/>
  <c r="G19" i="1"/>
  <c r="H19" i="1"/>
  <c r="I19" i="1"/>
  <c r="J19" i="1"/>
  <c r="K19" i="1"/>
  <c r="L19" i="1"/>
  <c r="M19" i="1"/>
  <c r="N19" i="1"/>
  <c r="G20" i="1"/>
  <c r="H20" i="1"/>
  <c r="I20" i="1"/>
  <c r="J20" i="1"/>
  <c r="K20" i="1"/>
  <c r="L20" i="1"/>
  <c r="M20" i="1"/>
  <c r="N20" i="1"/>
  <c r="G21" i="1"/>
  <c r="H21" i="1"/>
  <c r="I21" i="1"/>
  <c r="J21" i="1"/>
  <c r="K21" i="1"/>
  <c r="L21" i="1"/>
  <c r="M21" i="1"/>
  <c r="N21" i="1"/>
  <c r="G22" i="1"/>
  <c r="H22" i="1"/>
  <c r="I22" i="1"/>
  <c r="J22" i="1"/>
  <c r="K22" i="1"/>
  <c r="L22" i="1"/>
  <c r="M22" i="1"/>
  <c r="N22" i="1"/>
  <c r="G23" i="1"/>
  <c r="H23" i="1"/>
  <c r="I23" i="1"/>
  <c r="J23" i="1"/>
  <c r="K23" i="1"/>
  <c r="L23" i="1"/>
  <c r="M23" i="1"/>
  <c r="N23" i="1"/>
  <c r="G24" i="1"/>
  <c r="H24" i="1"/>
  <c r="I24" i="1"/>
  <c r="J24" i="1"/>
  <c r="K24" i="1"/>
  <c r="L24" i="1"/>
  <c r="M24" i="1"/>
  <c r="N24" i="1"/>
  <c r="G25" i="1"/>
  <c r="H25" i="1"/>
  <c r="I25" i="1"/>
  <c r="J25" i="1"/>
  <c r="K25" i="1"/>
  <c r="L25" i="1"/>
  <c r="M25" i="1"/>
  <c r="N25" i="1"/>
  <c r="G26" i="1"/>
  <c r="H26" i="1"/>
  <c r="I26" i="1"/>
  <c r="J26" i="1"/>
  <c r="K26" i="1"/>
  <c r="L26" i="1"/>
  <c r="M26" i="1"/>
  <c r="N26" i="1"/>
  <c r="G27" i="1"/>
  <c r="H27" i="1"/>
  <c r="I27" i="1"/>
  <c r="J27" i="1"/>
  <c r="K27" i="1"/>
  <c r="L27" i="1"/>
  <c r="M27" i="1"/>
  <c r="N27" i="1"/>
  <c r="G28" i="1"/>
  <c r="H28" i="1"/>
  <c r="I28" i="1"/>
  <c r="J28" i="1"/>
  <c r="K28" i="1"/>
  <c r="L28" i="1"/>
  <c r="M28" i="1"/>
  <c r="N28" i="1"/>
  <c r="G29" i="1"/>
  <c r="H29" i="1"/>
  <c r="I29" i="1"/>
  <c r="J29" i="1"/>
  <c r="K29" i="1"/>
  <c r="L29" i="1"/>
  <c r="M29" i="1"/>
  <c r="N29" i="1"/>
  <c r="G30" i="1"/>
  <c r="H30" i="1"/>
  <c r="I30" i="1"/>
  <c r="J30" i="1"/>
  <c r="K30" i="1"/>
  <c r="L30" i="1"/>
  <c r="M30" i="1"/>
  <c r="N30" i="1"/>
  <c r="G31" i="1"/>
  <c r="H31" i="1"/>
  <c r="I31" i="1"/>
  <c r="J31" i="1"/>
  <c r="K31" i="1"/>
  <c r="L31" i="1"/>
  <c r="M31" i="1"/>
  <c r="N31" i="1"/>
  <c r="G32" i="1"/>
  <c r="H32" i="1"/>
  <c r="I32" i="1"/>
  <c r="J32" i="1"/>
  <c r="K32" i="1"/>
  <c r="L32" i="1"/>
  <c r="M32" i="1"/>
  <c r="N32" i="1"/>
  <c r="G33" i="1"/>
  <c r="H33" i="1"/>
  <c r="I33" i="1"/>
  <c r="J33" i="1"/>
  <c r="K33" i="1"/>
  <c r="L33" i="1"/>
  <c r="M33" i="1"/>
  <c r="N33" i="1"/>
  <c r="G34" i="1"/>
  <c r="H34" i="1"/>
  <c r="I34" i="1"/>
  <c r="J34" i="1"/>
  <c r="K34" i="1"/>
  <c r="L34" i="1"/>
  <c r="M34" i="1"/>
  <c r="N34" i="1"/>
  <c r="G35" i="1"/>
  <c r="H35" i="1"/>
  <c r="I35" i="1"/>
  <c r="J35" i="1"/>
  <c r="K35" i="1"/>
  <c r="L35" i="1"/>
  <c r="M35" i="1"/>
  <c r="N35" i="1"/>
  <c r="G36" i="1"/>
  <c r="H36" i="1"/>
  <c r="I36" i="1"/>
  <c r="J36" i="1"/>
  <c r="K36" i="1"/>
  <c r="L36" i="1"/>
  <c r="M36" i="1"/>
  <c r="N36" i="1"/>
  <c r="G37" i="1"/>
  <c r="H37" i="1"/>
  <c r="I37" i="1"/>
  <c r="J37" i="1"/>
  <c r="K37" i="1"/>
  <c r="L37" i="1"/>
  <c r="M37" i="1"/>
  <c r="N37" i="1"/>
  <c r="G38" i="1"/>
  <c r="H38" i="1"/>
  <c r="I38" i="1"/>
  <c r="J38" i="1"/>
  <c r="K38" i="1"/>
  <c r="L38" i="1"/>
  <c r="M38" i="1"/>
  <c r="N38" i="1"/>
  <c r="G39" i="1"/>
  <c r="H39" i="1"/>
  <c r="I39" i="1"/>
  <c r="J39" i="1"/>
  <c r="K39" i="1"/>
  <c r="L39" i="1"/>
  <c r="M39" i="1"/>
  <c r="N39" i="1"/>
  <c r="G40" i="1"/>
  <c r="H40" i="1"/>
  <c r="I40" i="1"/>
  <c r="J40" i="1"/>
  <c r="K40" i="1"/>
  <c r="L40" i="1"/>
  <c r="M40" i="1"/>
  <c r="N40" i="1"/>
  <c r="G41" i="1"/>
  <c r="H41" i="1"/>
  <c r="I41" i="1"/>
  <c r="J41" i="1"/>
  <c r="K41" i="1"/>
  <c r="L41" i="1"/>
  <c r="M41" i="1"/>
  <c r="N41" i="1"/>
  <c r="G42" i="1"/>
  <c r="H42" i="1"/>
  <c r="I42" i="1"/>
  <c r="J42" i="1"/>
  <c r="K42" i="1"/>
  <c r="L42" i="1"/>
  <c r="M42" i="1"/>
  <c r="N42" i="1"/>
  <c r="G43" i="1"/>
  <c r="H43" i="1"/>
  <c r="I43" i="1"/>
  <c r="J43" i="1"/>
  <c r="K43" i="1"/>
  <c r="L43" i="1"/>
  <c r="M43" i="1"/>
  <c r="N43" i="1"/>
  <c r="G44" i="1"/>
  <c r="H44" i="1"/>
  <c r="I44" i="1"/>
  <c r="J44" i="1"/>
  <c r="K44" i="1"/>
  <c r="L44" i="1"/>
  <c r="M44" i="1"/>
  <c r="N44" i="1"/>
  <c r="G45" i="1"/>
  <c r="H45" i="1"/>
  <c r="I45" i="1"/>
  <c r="J45" i="1"/>
  <c r="K45" i="1"/>
  <c r="L45" i="1"/>
  <c r="M45" i="1"/>
  <c r="N45" i="1"/>
  <c r="G46" i="1"/>
  <c r="H46" i="1"/>
  <c r="I46" i="1"/>
  <c r="J46" i="1"/>
  <c r="K46" i="1"/>
  <c r="L46" i="1"/>
  <c r="M46" i="1"/>
  <c r="N46" i="1"/>
  <c r="G47" i="1"/>
  <c r="H47" i="1"/>
  <c r="I47" i="1"/>
  <c r="J47" i="1"/>
  <c r="K47" i="1"/>
  <c r="L47" i="1"/>
  <c r="M47" i="1"/>
  <c r="N47" i="1"/>
  <c r="G48" i="1"/>
  <c r="H48" i="1"/>
  <c r="I48" i="1"/>
  <c r="J48" i="1"/>
  <c r="K48" i="1"/>
  <c r="L48" i="1"/>
  <c r="M48" i="1"/>
  <c r="N48" i="1"/>
  <c r="G49" i="1"/>
  <c r="H49" i="1"/>
  <c r="I49" i="1"/>
  <c r="J49" i="1"/>
  <c r="K49" i="1"/>
  <c r="L49" i="1"/>
  <c r="M49" i="1"/>
  <c r="N49" i="1"/>
  <c r="G50" i="1"/>
  <c r="H50" i="1"/>
  <c r="I50" i="1"/>
  <c r="J50" i="1"/>
  <c r="K50" i="1"/>
  <c r="L50" i="1"/>
  <c r="M50" i="1"/>
  <c r="N50" i="1"/>
  <c r="G51" i="1"/>
  <c r="H51" i="1"/>
  <c r="I51" i="1"/>
  <c r="J51" i="1"/>
  <c r="K51" i="1"/>
  <c r="L51" i="1"/>
  <c r="M51" i="1"/>
  <c r="N51" i="1"/>
  <c r="G52" i="1"/>
  <c r="H52" i="1"/>
  <c r="I52" i="1"/>
  <c r="J52" i="1"/>
  <c r="K52" i="1"/>
  <c r="L52" i="1"/>
  <c r="M52" i="1"/>
  <c r="N52" i="1"/>
  <c r="G53" i="1"/>
  <c r="H53" i="1"/>
  <c r="I53" i="1"/>
  <c r="J53" i="1"/>
  <c r="K53" i="1"/>
  <c r="L53" i="1"/>
  <c r="M53" i="1"/>
  <c r="N53" i="1"/>
  <c r="G54" i="1"/>
  <c r="H54" i="1"/>
  <c r="I54" i="1"/>
  <c r="J54" i="1"/>
  <c r="K54" i="1"/>
  <c r="L54" i="1"/>
  <c r="M54" i="1"/>
  <c r="N54" i="1"/>
  <c r="G55" i="1"/>
  <c r="H55" i="1"/>
  <c r="I55" i="1"/>
  <c r="J55" i="1"/>
  <c r="K55" i="1"/>
  <c r="L55" i="1"/>
  <c r="M55" i="1"/>
  <c r="N55" i="1"/>
  <c r="G56" i="1"/>
  <c r="H56" i="1"/>
  <c r="I56" i="1"/>
  <c r="J56" i="1"/>
  <c r="K56" i="1"/>
  <c r="L56" i="1"/>
  <c r="M56" i="1"/>
  <c r="N56" i="1"/>
  <c r="G57" i="1"/>
  <c r="H57" i="1"/>
  <c r="I57" i="1"/>
  <c r="J57" i="1"/>
  <c r="K57" i="1"/>
  <c r="L57" i="1"/>
  <c r="M57" i="1"/>
  <c r="N57" i="1"/>
  <c r="G58" i="1"/>
  <c r="H58" i="1"/>
  <c r="I58" i="1"/>
  <c r="J58" i="1"/>
  <c r="K58" i="1"/>
  <c r="L58" i="1"/>
  <c r="M58" i="1"/>
  <c r="N58" i="1"/>
  <c r="G59" i="1"/>
  <c r="H59" i="1"/>
  <c r="I59" i="1"/>
  <c r="J59" i="1"/>
  <c r="K59" i="1"/>
  <c r="L59" i="1"/>
  <c r="M59" i="1"/>
  <c r="N59" i="1"/>
  <c r="G60" i="1"/>
  <c r="H60" i="1"/>
  <c r="I60" i="1"/>
  <c r="J60" i="1"/>
  <c r="K60" i="1"/>
  <c r="L60" i="1"/>
  <c r="M60" i="1"/>
  <c r="N60" i="1"/>
  <c r="G61" i="1"/>
  <c r="H61" i="1"/>
  <c r="I61" i="1"/>
  <c r="J61" i="1"/>
  <c r="K61" i="1"/>
  <c r="L61" i="1"/>
  <c r="M61" i="1"/>
  <c r="N61" i="1"/>
  <c r="G62" i="1"/>
  <c r="H62" i="1"/>
  <c r="I62" i="1"/>
  <c r="J62" i="1"/>
  <c r="K62" i="1"/>
  <c r="L62" i="1"/>
  <c r="M62" i="1"/>
  <c r="N62" i="1"/>
  <c r="G63" i="1"/>
  <c r="H63" i="1"/>
  <c r="I63" i="1"/>
  <c r="J63" i="1"/>
  <c r="K63" i="1"/>
  <c r="L63" i="1"/>
  <c r="M63" i="1"/>
  <c r="N63" i="1"/>
  <c r="G64" i="1"/>
  <c r="H64" i="1"/>
  <c r="I64" i="1"/>
  <c r="J64" i="1"/>
  <c r="K64" i="1"/>
  <c r="L64" i="1"/>
  <c r="M64" i="1"/>
  <c r="N64" i="1"/>
  <c r="G65" i="1"/>
  <c r="H65" i="1"/>
  <c r="I65" i="1"/>
  <c r="J65" i="1"/>
  <c r="K65" i="1"/>
  <c r="L65" i="1"/>
  <c r="M65" i="1"/>
  <c r="N65" i="1"/>
  <c r="G66" i="1"/>
  <c r="H66" i="1"/>
  <c r="I66" i="1"/>
  <c r="J66" i="1"/>
  <c r="K66" i="1"/>
  <c r="L66" i="1"/>
  <c r="M66" i="1"/>
  <c r="N66" i="1"/>
  <c r="G67" i="1"/>
  <c r="H67" i="1"/>
  <c r="I67" i="1"/>
  <c r="J67" i="1"/>
  <c r="K67" i="1"/>
  <c r="L67" i="1"/>
  <c r="M67" i="1"/>
  <c r="N67" i="1"/>
  <c r="G68" i="1"/>
  <c r="H68" i="1"/>
  <c r="I68" i="1"/>
  <c r="J68" i="1"/>
  <c r="K68" i="1"/>
  <c r="L68" i="1"/>
  <c r="M68" i="1"/>
  <c r="N68" i="1"/>
  <c r="G69" i="1"/>
  <c r="H69" i="1"/>
  <c r="I69" i="1"/>
  <c r="J69" i="1"/>
  <c r="K69" i="1"/>
  <c r="L69" i="1"/>
  <c r="M69" i="1"/>
  <c r="N69" i="1"/>
  <c r="G70" i="1"/>
  <c r="H70" i="1"/>
  <c r="I70" i="1"/>
  <c r="J70" i="1"/>
  <c r="K70" i="1"/>
  <c r="L70" i="1"/>
  <c r="M70" i="1"/>
  <c r="N70" i="1"/>
  <c r="G71" i="1"/>
  <c r="H71" i="1"/>
  <c r="I71" i="1"/>
  <c r="J71" i="1"/>
  <c r="K71" i="1"/>
  <c r="L71" i="1"/>
  <c r="M71" i="1"/>
  <c r="N71" i="1"/>
  <c r="G72" i="1"/>
  <c r="H72" i="1"/>
  <c r="I72" i="1"/>
  <c r="J72" i="1"/>
  <c r="K72" i="1"/>
  <c r="L72" i="1"/>
  <c r="M72" i="1"/>
  <c r="N72" i="1"/>
  <c r="G73" i="1"/>
  <c r="H73" i="1"/>
  <c r="I73" i="1"/>
  <c r="J73" i="1"/>
  <c r="K73" i="1"/>
  <c r="L73" i="1"/>
  <c r="M73" i="1"/>
  <c r="N73" i="1"/>
  <c r="G74" i="1"/>
  <c r="H74" i="1"/>
  <c r="I74" i="1"/>
  <c r="J74" i="1"/>
  <c r="K74" i="1"/>
  <c r="L74" i="1"/>
  <c r="M74" i="1"/>
  <c r="N74" i="1"/>
  <c r="G75" i="1"/>
  <c r="H75" i="1"/>
  <c r="I75" i="1"/>
  <c r="J75" i="1"/>
  <c r="K75" i="1"/>
  <c r="L75" i="1"/>
  <c r="M75" i="1"/>
  <c r="N75" i="1"/>
  <c r="G76" i="1"/>
  <c r="H76" i="1"/>
  <c r="I76" i="1"/>
  <c r="J76" i="1"/>
  <c r="K76" i="1"/>
  <c r="L76" i="1"/>
  <c r="M76" i="1"/>
  <c r="N76" i="1"/>
  <c r="G77" i="1"/>
  <c r="H77" i="1"/>
  <c r="I77" i="1"/>
  <c r="J77" i="1"/>
  <c r="K77" i="1"/>
  <c r="L77" i="1"/>
  <c r="M77" i="1"/>
  <c r="N77" i="1"/>
  <c r="G78" i="1"/>
  <c r="H78" i="1"/>
  <c r="I78" i="1"/>
  <c r="J78" i="1"/>
  <c r="K78" i="1"/>
  <c r="L78" i="1"/>
  <c r="M78" i="1"/>
  <c r="N78" i="1"/>
  <c r="G79" i="1"/>
  <c r="H79" i="1"/>
  <c r="I79" i="1"/>
  <c r="J79" i="1"/>
  <c r="K79" i="1"/>
  <c r="L79" i="1"/>
  <c r="M79" i="1"/>
  <c r="N79" i="1"/>
  <c r="G80" i="1"/>
  <c r="H80" i="1"/>
  <c r="I80" i="1"/>
  <c r="J80" i="1"/>
  <c r="K80" i="1"/>
  <c r="L80" i="1"/>
  <c r="M80" i="1"/>
  <c r="N80" i="1"/>
  <c r="G81" i="1"/>
  <c r="H81" i="1"/>
  <c r="I81" i="1"/>
  <c r="J81" i="1"/>
  <c r="K81" i="1"/>
  <c r="L81" i="1"/>
  <c r="M81" i="1"/>
  <c r="N81" i="1"/>
  <c r="G82" i="1"/>
  <c r="H82" i="1"/>
  <c r="I82" i="1"/>
  <c r="J82" i="1"/>
  <c r="K82" i="1"/>
  <c r="L82" i="1"/>
  <c r="M82" i="1"/>
  <c r="N82" i="1"/>
  <c r="G83" i="1"/>
  <c r="H83" i="1"/>
  <c r="I83" i="1"/>
  <c r="J83" i="1"/>
  <c r="K83" i="1"/>
  <c r="L83" i="1"/>
  <c r="M83" i="1"/>
  <c r="N83" i="1"/>
  <c r="G84" i="1"/>
  <c r="H84" i="1"/>
  <c r="I84" i="1"/>
  <c r="J84" i="1"/>
  <c r="K84" i="1"/>
  <c r="L84" i="1"/>
  <c r="M84" i="1"/>
  <c r="N84" i="1"/>
  <c r="G85" i="1"/>
  <c r="H85" i="1"/>
  <c r="I85" i="1"/>
  <c r="J85" i="1"/>
  <c r="K85" i="1"/>
  <c r="L85" i="1"/>
  <c r="M85" i="1"/>
  <c r="N85" i="1"/>
  <c r="G86" i="1"/>
  <c r="H86" i="1"/>
  <c r="I86" i="1"/>
  <c r="J86" i="1"/>
  <c r="K86" i="1"/>
  <c r="L86" i="1"/>
  <c r="M86" i="1"/>
  <c r="N86" i="1"/>
  <c r="G87" i="1"/>
  <c r="H87" i="1"/>
  <c r="I87" i="1"/>
  <c r="J87" i="1"/>
  <c r="K87" i="1"/>
  <c r="L87" i="1"/>
  <c r="M87" i="1"/>
  <c r="N87" i="1"/>
  <c r="G88" i="1"/>
  <c r="H88" i="1"/>
  <c r="I88" i="1"/>
  <c r="J88" i="1"/>
  <c r="K88" i="1"/>
  <c r="L88" i="1"/>
  <c r="M88" i="1"/>
  <c r="N88" i="1"/>
  <c r="G89" i="1"/>
  <c r="H89" i="1"/>
  <c r="I89" i="1"/>
  <c r="J89" i="1"/>
  <c r="K89" i="1"/>
  <c r="L89" i="1"/>
  <c r="M89" i="1"/>
  <c r="N89" i="1"/>
  <c r="G90" i="1"/>
  <c r="H90" i="1"/>
  <c r="I90" i="1"/>
  <c r="J90" i="1"/>
  <c r="K90" i="1"/>
  <c r="L90" i="1"/>
  <c r="M90" i="1"/>
  <c r="N90" i="1"/>
  <c r="G91" i="1"/>
  <c r="H91" i="1"/>
  <c r="I91" i="1"/>
  <c r="J91" i="1"/>
  <c r="K91" i="1"/>
  <c r="L91" i="1"/>
  <c r="M91" i="1"/>
  <c r="N91" i="1"/>
  <c r="G92" i="1"/>
  <c r="H92" i="1"/>
  <c r="I92" i="1"/>
  <c r="J92" i="1"/>
  <c r="K92" i="1"/>
  <c r="L92" i="1"/>
  <c r="M92" i="1"/>
  <c r="N92" i="1"/>
  <c r="G93" i="1"/>
  <c r="H93" i="1"/>
  <c r="I93" i="1"/>
  <c r="J93" i="1"/>
  <c r="K93" i="1"/>
  <c r="L93" i="1"/>
  <c r="M93" i="1"/>
  <c r="N93" i="1"/>
  <c r="G94" i="1"/>
  <c r="H94" i="1"/>
  <c r="I94" i="1"/>
  <c r="J94" i="1"/>
  <c r="K94" i="1"/>
  <c r="L94" i="1"/>
  <c r="M94" i="1"/>
  <c r="N94" i="1"/>
  <c r="G95" i="1"/>
  <c r="H95" i="1"/>
  <c r="I95" i="1"/>
  <c r="J95" i="1"/>
  <c r="K95" i="1"/>
  <c r="L95" i="1"/>
  <c r="M95" i="1"/>
  <c r="N95" i="1"/>
  <c r="G96" i="1"/>
  <c r="H96" i="1"/>
  <c r="I96" i="1"/>
  <c r="J96" i="1"/>
  <c r="K96" i="1"/>
  <c r="L96" i="1"/>
  <c r="M96" i="1"/>
  <c r="N96" i="1"/>
  <c r="G97" i="1"/>
  <c r="H97" i="1"/>
  <c r="I97" i="1"/>
  <c r="J97" i="1"/>
  <c r="K97" i="1"/>
  <c r="L97" i="1"/>
  <c r="M97" i="1"/>
  <c r="N97" i="1"/>
  <c r="G98" i="1"/>
  <c r="H98" i="1"/>
  <c r="I98" i="1"/>
  <c r="J98" i="1"/>
  <c r="K98" i="1"/>
  <c r="L98" i="1"/>
  <c r="M98" i="1"/>
  <c r="N98" i="1"/>
  <c r="G99" i="1"/>
  <c r="H99" i="1"/>
  <c r="I99" i="1"/>
  <c r="J99" i="1"/>
  <c r="K99" i="1"/>
  <c r="L99" i="1"/>
  <c r="M99" i="1"/>
  <c r="N99" i="1"/>
  <c r="G100" i="1"/>
  <c r="H100" i="1"/>
  <c r="I100" i="1"/>
  <c r="J100" i="1"/>
  <c r="K100" i="1"/>
  <c r="L100" i="1"/>
  <c r="M100" i="1"/>
  <c r="N100" i="1"/>
  <c r="G101" i="1"/>
  <c r="H101" i="1"/>
  <c r="I101" i="1"/>
  <c r="J101" i="1"/>
  <c r="K101" i="1"/>
  <c r="L101" i="1"/>
  <c r="M101" i="1"/>
  <c r="N101" i="1"/>
  <c r="G102" i="1"/>
  <c r="H102" i="1"/>
  <c r="I102" i="1"/>
  <c r="J102" i="1"/>
  <c r="K102" i="1"/>
  <c r="L102" i="1"/>
  <c r="M102" i="1"/>
  <c r="N102" i="1"/>
  <c r="G103" i="1"/>
  <c r="H103" i="1"/>
  <c r="I103" i="1"/>
  <c r="J103" i="1"/>
  <c r="K103" i="1"/>
  <c r="L103" i="1"/>
  <c r="M103" i="1"/>
  <c r="N103" i="1"/>
  <c r="G104" i="1"/>
  <c r="H104" i="1"/>
  <c r="I104" i="1"/>
  <c r="J104" i="1"/>
  <c r="K104" i="1"/>
  <c r="L104" i="1"/>
  <c r="M104" i="1"/>
  <c r="N104" i="1"/>
  <c r="G105" i="1"/>
  <c r="H105" i="1"/>
  <c r="I105" i="1"/>
  <c r="J105" i="1"/>
  <c r="K105" i="1"/>
  <c r="L105" i="1"/>
  <c r="M105" i="1"/>
  <c r="N105" i="1"/>
  <c r="G106" i="1"/>
  <c r="H106" i="1"/>
  <c r="I106" i="1"/>
  <c r="J106" i="1"/>
  <c r="K106" i="1"/>
  <c r="L106" i="1"/>
  <c r="M106" i="1"/>
  <c r="N106" i="1"/>
  <c r="G107" i="1"/>
  <c r="H107" i="1"/>
  <c r="I107" i="1"/>
  <c r="J107" i="1"/>
  <c r="K107" i="1"/>
  <c r="L107" i="1"/>
  <c r="M107" i="1"/>
  <c r="N107" i="1"/>
  <c r="G108" i="1"/>
  <c r="H108" i="1"/>
  <c r="I108" i="1"/>
  <c r="J108" i="1"/>
  <c r="K108" i="1"/>
  <c r="L108" i="1"/>
  <c r="M108" i="1"/>
  <c r="N108" i="1"/>
  <c r="G109" i="1"/>
  <c r="H109" i="1"/>
  <c r="I109" i="1"/>
  <c r="J109" i="1"/>
  <c r="K109" i="1"/>
  <c r="L109" i="1"/>
  <c r="M109" i="1"/>
  <c r="N109" i="1"/>
  <c r="G110" i="1"/>
  <c r="H110" i="1"/>
  <c r="I110" i="1"/>
  <c r="J110" i="1"/>
  <c r="K110" i="1"/>
  <c r="L110" i="1"/>
  <c r="M110" i="1"/>
  <c r="N110" i="1"/>
  <c r="G111" i="1"/>
  <c r="H111" i="1"/>
  <c r="I111" i="1"/>
  <c r="J111" i="1"/>
  <c r="K111" i="1"/>
  <c r="L111" i="1"/>
  <c r="M111" i="1"/>
  <c r="N111" i="1"/>
  <c r="G112" i="1"/>
  <c r="H112" i="1"/>
  <c r="I112" i="1"/>
  <c r="J112" i="1"/>
  <c r="K112" i="1"/>
  <c r="L112" i="1"/>
  <c r="M112" i="1"/>
  <c r="N112" i="1"/>
  <c r="G113" i="1"/>
  <c r="H113" i="1"/>
  <c r="I113" i="1"/>
  <c r="J113" i="1"/>
  <c r="K113" i="1"/>
  <c r="L113" i="1"/>
  <c r="M113" i="1"/>
  <c r="N113" i="1"/>
  <c r="G114" i="1"/>
  <c r="H114" i="1"/>
  <c r="I114" i="1"/>
  <c r="J114" i="1"/>
  <c r="K114" i="1"/>
  <c r="L114" i="1"/>
  <c r="M114" i="1"/>
  <c r="N114" i="1"/>
  <c r="G115" i="1"/>
  <c r="H115" i="1"/>
  <c r="I115" i="1"/>
  <c r="J115" i="1"/>
  <c r="K115" i="1"/>
  <c r="L115" i="1"/>
  <c r="M115" i="1"/>
  <c r="N115" i="1"/>
  <c r="G116" i="1"/>
  <c r="H116" i="1"/>
  <c r="I116" i="1"/>
  <c r="J116" i="1"/>
  <c r="K116" i="1"/>
  <c r="L116" i="1"/>
  <c r="M116" i="1"/>
  <c r="N116" i="1"/>
  <c r="G117" i="1"/>
  <c r="H117" i="1"/>
  <c r="I117" i="1"/>
  <c r="J117" i="1"/>
  <c r="K117" i="1"/>
  <c r="L117" i="1"/>
  <c r="M117" i="1"/>
  <c r="N117" i="1"/>
  <c r="G118" i="1"/>
  <c r="H118" i="1"/>
  <c r="I118" i="1"/>
  <c r="J118" i="1"/>
  <c r="K118" i="1"/>
  <c r="L118" i="1"/>
  <c r="M118" i="1"/>
  <c r="N118" i="1"/>
  <c r="G119" i="1"/>
  <c r="H119" i="1"/>
  <c r="I119" i="1"/>
  <c r="J119" i="1"/>
  <c r="K119" i="1"/>
  <c r="L119" i="1"/>
  <c r="M119" i="1"/>
  <c r="N119" i="1"/>
  <c r="G120" i="1"/>
  <c r="H120" i="1"/>
  <c r="I120" i="1"/>
  <c r="J120" i="1"/>
  <c r="K120" i="1"/>
  <c r="L120" i="1"/>
  <c r="M120" i="1"/>
  <c r="N120" i="1"/>
  <c r="G121" i="1"/>
  <c r="H121" i="1"/>
  <c r="I121" i="1"/>
  <c r="J121" i="1"/>
  <c r="K121" i="1"/>
  <c r="L121" i="1"/>
  <c r="M121" i="1"/>
  <c r="N121" i="1"/>
  <c r="G122" i="1"/>
  <c r="H122" i="1"/>
  <c r="I122" i="1"/>
  <c r="J122" i="1"/>
  <c r="K122" i="1"/>
  <c r="L122" i="1"/>
  <c r="M122" i="1"/>
  <c r="N122" i="1"/>
  <c r="G123" i="1"/>
  <c r="H123" i="1"/>
  <c r="I123" i="1"/>
  <c r="J123" i="1"/>
  <c r="K123" i="1"/>
  <c r="L123" i="1"/>
  <c r="M123" i="1"/>
  <c r="N123" i="1"/>
  <c r="G124" i="1"/>
  <c r="H124" i="1"/>
  <c r="I124" i="1"/>
  <c r="J124" i="1"/>
  <c r="K124" i="1"/>
  <c r="L124" i="1"/>
  <c r="M124" i="1"/>
  <c r="N124" i="1"/>
  <c r="G125" i="1"/>
  <c r="H125" i="1"/>
  <c r="I125" i="1"/>
  <c r="J125" i="1"/>
  <c r="K125" i="1"/>
  <c r="L125" i="1"/>
  <c r="M125" i="1"/>
  <c r="N125" i="1"/>
  <c r="G126" i="1"/>
  <c r="H126" i="1"/>
  <c r="I126" i="1"/>
  <c r="J126" i="1"/>
  <c r="K126" i="1"/>
  <c r="L126" i="1"/>
  <c r="M126" i="1"/>
  <c r="N126" i="1"/>
  <c r="G127" i="1"/>
  <c r="H127" i="1"/>
  <c r="I127" i="1"/>
  <c r="J127" i="1"/>
  <c r="K127" i="1"/>
  <c r="L127" i="1"/>
  <c r="M127" i="1"/>
  <c r="N127" i="1"/>
  <c r="G128" i="1"/>
  <c r="H128" i="1"/>
  <c r="I128" i="1"/>
  <c r="J128" i="1"/>
  <c r="K128" i="1"/>
  <c r="L128" i="1"/>
  <c r="M128" i="1"/>
  <c r="N128" i="1"/>
  <c r="G129" i="1"/>
  <c r="H129" i="1"/>
  <c r="I129" i="1"/>
  <c r="J129" i="1"/>
  <c r="K129" i="1"/>
  <c r="L129" i="1"/>
  <c r="M129" i="1"/>
  <c r="N129" i="1"/>
  <c r="G130" i="1"/>
  <c r="H130" i="1"/>
  <c r="I130" i="1"/>
  <c r="J130" i="1"/>
  <c r="K130" i="1"/>
  <c r="L130" i="1"/>
  <c r="M130" i="1"/>
  <c r="N130" i="1"/>
  <c r="G131" i="1"/>
  <c r="H131" i="1"/>
  <c r="I131" i="1"/>
  <c r="J131" i="1"/>
  <c r="K131" i="1"/>
  <c r="L131" i="1"/>
  <c r="M131" i="1"/>
  <c r="N131" i="1"/>
  <c r="G132" i="1"/>
  <c r="H132" i="1"/>
  <c r="I132" i="1"/>
  <c r="J132" i="1"/>
  <c r="K132" i="1"/>
  <c r="L132" i="1"/>
  <c r="M132" i="1"/>
  <c r="N132" i="1"/>
  <c r="G133" i="1"/>
  <c r="H133" i="1"/>
  <c r="I133" i="1"/>
  <c r="J133" i="1"/>
  <c r="K133" i="1"/>
  <c r="L133" i="1"/>
  <c r="M133" i="1"/>
  <c r="N133" i="1"/>
  <c r="G134" i="1"/>
  <c r="H134" i="1"/>
  <c r="I134" i="1"/>
  <c r="J134" i="1"/>
  <c r="K134" i="1"/>
  <c r="L134" i="1"/>
  <c r="M134" i="1"/>
  <c r="N134" i="1"/>
  <c r="G135" i="1"/>
  <c r="H135" i="1"/>
  <c r="I135" i="1"/>
  <c r="J135" i="1"/>
  <c r="K135" i="1"/>
  <c r="L135" i="1"/>
  <c r="M135" i="1"/>
  <c r="N135" i="1"/>
  <c r="G136" i="1"/>
  <c r="H136" i="1"/>
  <c r="I136" i="1"/>
  <c r="J136" i="1"/>
  <c r="K136" i="1"/>
  <c r="L136" i="1"/>
  <c r="M136" i="1"/>
  <c r="N136" i="1"/>
  <c r="G137" i="1"/>
  <c r="H137" i="1"/>
  <c r="I137" i="1"/>
  <c r="J137" i="1"/>
  <c r="K137" i="1"/>
  <c r="L137" i="1"/>
  <c r="M137" i="1"/>
  <c r="N137" i="1"/>
  <c r="G138" i="1"/>
  <c r="H138" i="1"/>
  <c r="I138" i="1"/>
  <c r="J138" i="1"/>
  <c r="K138" i="1"/>
  <c r="L138" i="1"/>
  <c r="M138" i="1"/>
  <c r="N138" i="1"/>
  <c r="G139" i="1"/>
  <c r="H139" i="1"/>
  <c r="I139" i="1"/>
  <c r="J139" i="1"/>
  <c r="K139" i="1"/>
  <c r="L139" i="1"/>
  <c r="M139" i="1"/>
  <c r="N139" i="1"/>
  <c r="G140" i="1"/>
  <c r="H140" i="1"/>
  <c r="I140" i="1"/>
  <c r="J140" i="1"/>
  <c r="K140" i="1"/>
  <c r="L140" i="1"/>
  <c r="M140" i="1"/>
  <c r="N140" i="1"/>
  <c r="F25" i="1" l="1"/>
  <c r="F41" i="1" l="1"/>
  <c r="F123" i="1" l="1"/>
  <c r="F35" i="1"/>
  <c r="F140" i="1"/>
  <c r="F12" i="1" l="1"/>
  <c r="F111" i="1" l="1"/>
  <c r="F73" i="1" l="1"/>
  <c r="F59" i="1" l="1"/>
  <c r="F67" i="1" l="1"/>
  <c r="F102" i="1" l="1"/>
  <c r="F55" i="1"/>
  <c r="F89" i="1"/>
  <c r="F17" i="1"/>
  <c r="F125" i="1"/>
  <c r="F116" i="1"/>
  <c r="F83" i="1" l="1"/>
  <c r="F129" i="1" l="1"/>
  <c r="F31" i="1"/>
  <c r="F87" i="1" l="1"/>
  <c r="F77" i="1" l="1"/>
  <c r="F26" i="1" l="1"/>
  <c r="F36" i="1"/>
  <c r="F30" i="1"/>
  <c r="F47" i="1" l="1"/>
  <c r="F38" i="1"/>
  <c r="F75" i="1"/>
  <c r="F43" i="1" l="1"/>
  <c r="F79" i="1" l="1"/>
  <c r="I158" i="12" l="1"/>
  <c r="I158" i="11" s="1"/>
  <c r="I158" i="10" s="1"/>
  <c r="I158" i="3" s="1"/>
  <c r="I158" i="4" s="1"/>
  <c r="I158" i="5" s="1"/>
  <c r="I158" i="6" s="1"/>
  <c r="I158" i="7" s="1"/>
  <c r="I158" i="8" s="1"/>
  <c r="I158" i="9" s="1"/>
  <c r="I158" i="16" s="1"/>
  <c r="I158" i="17" s="1"/>
  <c r="I158" i="18" s="1"/>
  <c r="I158" i="19" s="1"/>
  <c r="I158" i="20" s="1"/>
  <c r="I158" i="21" s="1"/>
  <c r="I158" i="22" s="1"/>
  <c r="I158" i="23" s="1"/>
  <c r="I158" i="24" s="1"/>
  <c r="I158" i="25" s="1"/>
  <c r="I158" i="26" s="1"/>
  <c r="I158" i="27" s="1"/>
  <c r="I129" i="14"/>
  <c r="I130" i="14"/>
  <c r="I130" i="13" s="1"/>
  <c r="I130" i="12" s="1"/>
  <c r="I130" i="11" s="1"/>
  <c r="I130" i="10" s="1"/>
  <c r="I130" i="3" s="1"/>
  <c r="I131" i="14"/>
  <c r="I132" i="14"/>
  <c r="I132" i="13" s="1"/>
  <c r="I132" i="12" s="1"/>
  <c r="I132" i="11" s="1"/>
  <c r="I132" i="10" s="1"/>
  <c r="I132" i="3" s="1"/>
  <c r="I133" i="14"/>
  <c r="I134" i="14"/>
  <c r="I134" i="13" s="1"/>
  <c r="I134" i="12" s="1"/>
  <c r="I134" i="11" s="1"/>
  <c r="I134" i="10" s="1"/>
  <c r="I134" i="3" s="1"/>
  <c r="I135" i="14"/>
  <c r="I135" i="13" s="1"/>
  <c r="I135" i="12" s="1"/>
  <c r="I135" i="11" s="1"/>
  <c r="I135" i="10" s="1"/>
  <c r="I135" i="3" s="1"/>
  <c r="I136" i="14"/>
  <c r="I137" i="14"/>
  <c r="I138" i="14"/>
  <c r="I138" i="13" s="1"/>
  <c r="I138" i="12" s="1"/>
  <c r="I138" i="11" s="1"/>
  <c r="I138" i="10" s="1"/>
  <c r="I138" i="3" s="1"/>
  <c r="I139" i="14"/>
  <c r="I139" i="13" s="1"/>
  <c r="I139" i="12" s="1"/>
  <c r="I139" i="11" s="1"/>
  <c r="I139" i="10" s="1"/>
  <c r="I139" i="3" s="1"/>
  <c r="I140" i="14"/>
  <c r="I141" i="14"/>
  <c r="I142" i="14"/>
  <c r="I142" i="13" s="1"/>
  <c r="I142" i="12" s="1"/>
  <c r="I142" i="11" s="1"/>
  <c r="I142" i="10" s="1"/>
  <c r="I142" i="3" s="1"/>
  <c r="I143" i="14"/>
  <c r="I121" i="14"/>
  <c r="I122" i="14"/>
  <c r="I123" i="14"/>
  <c r="I123" i="13" s="1"/>
  <c r="I123" i="12" s="1"/>
  <c r="I123" i="11" s="1"/>
  <c r="I123" i="10" s="1"/>
  <c r="I123" i="3" s="1"/>
  <c r="I124" i="14"/>
  <c r="I125" i="14"/>
  <c r="I126" i="14"/>
  <c r="I127" i="14"/>
  <c r="I127" i="13" s="1"/>
  <c r="I127" i="12" s="1"/>
  <c r="I127" i="11" s="1"/>
  <c r="I127" i="10" s="1"/>
  <c r="I127" i="3" s="1"/>
  <c r="I128" i="14"/>
  <c r="I144" i="14"/>
  <c r="I145" i="14"/>
  <c r="I145" i="13" s="1"/>
  <c r="I145" i="12" s="1"/>
  <c r="I145" i="11" s="1"/>
  <c r="I145" i="10" s="1"/>
  <c r="I145" i="3" s="1"/>
  <c r="I146" i="14"/>
  <c r="I146" i="13" s="1"/>
  <c r="I146" i="12" s="1"/>
  <c r="I146" i="11" s="1"/>
  <c r="I146" i="10" s="1"/>
  <c r="I146" i="3" s="1"/>
  <c r="I147" i="14"/>
  <c r="I148" i="14"/>
  <c r="I149" i="14"/>
  <c r="I149" i="13" s="1"/>
  <c r="I149" i="12" s="1"/>
  <c r="I149" i="11" s="1"/>
  <c r="I149" i="10" s="1"/>
  <c r="I149" i="3" s="1"/>
  <c r="I150" i="14"/>
  <c r="I151" i="14"/>
  <c r="I152" i="14"/>
  <c r="I153" i="14"/>
  <c r="I153" i="13" s="1"/>
  <c r="I153" i="12" s="1"/>
  <c r="I153" i="11" s="1"/>
  <c r="I153" i="10" s="1"/>
  <c r="I153" i="3" s="1"/>
  <c r="I154" i="14"/>
  <c r="I154" i="13" s="1"/>
  <c r="I154" i="12" s="1"/>
  <c r="I154" i="11" s="1"/>
  <c r="I154" i="10" s="1"/>
  <c r="I154" i="3" s="1"/>
  <c r="I155" i="14"/>
  <c r="I156" i="14"/>
  <c r="I157" i="14"/>
  <c r="I157" i="13" s="1"/>
  <c r="I157" i="12" s="1"/>
  <c r="I157" i="11" s="1"/>
  <c r="I157" i="10" s="1"/>
  <c r="I157" i="3" s="1"/>
  <c r="I155" i="13" l="1"/>
  <c r="I155" i="12" s="1"/>
  <c r="I155" i="11" s="1"/>
  <c r="I155" i="10" s="1"/>
  <c r="I155" i="3" s="1"/>
  <c r="I151" i="13"/>
  <c r="I151" i="12" s="1"/>
  <c r="I151" i="11" s="1"/>
  <c r="I151" i="10" s="1"/>
  <c r="I151" i="3" s="1"/>
  <c r="I147" i="13"/>
  <c r="I147" i="12" s="1"/>
  <c r="I147" i="11" s="1"/>
  <c r="I147" i="10" s="1"/>
  <c r="I147" i="3" s="1"/>
  <c r="I125" i="13"/>
  <c r="I125" i="12" s="1"/>
  <c r="I125" i="11" s="1"/>
  <c r="I125" i="10" s="1"/>
  <c r="I125" i="3" s="1"/>
  <c r="I121" i="13"/>
  <c r="I121" i="12" s="1"/>
  <c r="I121" i="11" s="1"/>
  <c r="I121" i="10" s="1"/>
  <c r="I121" i="3" s="1"/>
  <c r="I140" i="13"/>
  <c r="I140" i="12" s="1"/>
  <c r="I140" i="11" s="1"/>
  <c r="I140" i="10" s="1"/>
  <c r="I140" i="3" s="1"/>
  <c r="I136" i="13"/>
  <c r="I136" i="12" s="1"/>
  <c r="I136" i="11" s="1"/>
  <c r="I136" i="10" s="1"/>
  <c r="I136" i="3" s="1"/>
  <c r="I150" i="13"/>
  <c r="I150" i="12" s="1"/>
  <c r="I150" i="11" s="1"/>
  <c r="I150" i="10" s="1"/>
  <c r="I150" i="3" s="1"/>
  <c r="I128" i="13"/>
  <c r="I128" i="12" s="1"/>
  <c r="I128" i="11" s="1"/>
  <c r="I128" i="10" s="1"/>
  <c r="I128" i="3" s="1"/>
  <c r="I124" i="13"/>
  <c r="I124" i="12" s="1"/>
  <c r="I124" i="11" s="1"/>
  <c r="I124" i="10" s="1"/>
  <c r="I124" i="3" s="1"/>
  <c r="I143" i="13"/>
  <c r="I143" i="12" s="1"/>
  <c r="I143" i="11" s="1"/>
  <c r="I143" i="10" s="1"/>
  <c r="I143" i="3" s="1"/>
  <c r="I131" i="13"/>
  <c r="I131" i="12" s="1"/>
  <c r="I131" i="11" s="1"/>
  <c r="I131" i="10" s="1"/>
  <c r="I131" i="3" s="1"/>
  <c r="I156" i="13"/>
  <c r="I156" i="12" s="1"/>
  <c r="I156" i="11" s="1"/>
  <c r="I156" i="10" s="1"/>
  <c r="I156" i="3" s="1"/>
  <c r="I152" i="13"/>
  <c r="I152" i="12" s="1"/>
  <c r="I152" i="11" s="1"/>
  <c r="I152" i="10" s="1"/>
  <c r="I152" i="3" s="1"/>
  <c r="I148" i="13"/>
  <c r="I148" i="12" s="1"/>
  <c r="I148" i="11" s="1"/>
  <c r="I148" i="10" s="1"/>
  <c r="I148" i="3" s="1"/>
  <c r="I144" i="13"/>
  <c r="I144" i="12" s="1"/>
  <c r="I144" i="11" s="1"/>
  <c r="I144" i="10" s="1"/>
  <c r="I144" i="3" s="1"/>
  <c r="I126" i="13"/>
  <c r="I126" i="12" s="1"/>
  <c r="I126" i="11" s="1"/>
  <c r="I126" i="10" s="1"/>
  <c r="I126" i="3" s="1"/>
  <c r="I122" i="13"/>
  <c r="I122" i="12" s="1"/>
  <c r="I122" i="11" s="1"/>
  <c r="I122" i="10" s="1"/>
  <c r="I122" i="3" s="1"/>
  <c r="I141" i="13"/>
  <c r="I141" i="12" s="1"/>
  <c r="I141" i="11" s="1"/>
  <c r="I141" i="10" s="1"/>
  <c r="I141" i="3" s="1"/>
  <c r="I137" i="13"/>
  <c r="I137" i="12" s="1"/>
  <c r="I137" i="11" s="1"/>
  <c r="I137" i="10" s="1"/>
  <c r="I137" i="3" s="1"/>
  <c r="I133" i="13"/>
  <c r="I133" i="12" s="1"/>
  <c r="I133" i="11" s="1"/>
  <c r="I133" i="10" s="1"/>
  <c r="I133" i="3" s="1"/>
  <c r="I129" i="13"/>
  <c r="I129" i="12" s="1"/>
  <c r="I129" i="11" s="1"/>
  <c r="I129" i="10" s="1"/>
  <c r="I129" i="3" s="1"/>
  <c r="O126" i="1"/>
  <c r="P126" i="1"/>
  <c r="Q126" i="1"/>
  <c r="R126" i="1"/>
  <c r="O127" i="1"/>
  <c r="P127" i="1"/>
  <c r="Q127" i="1"/>
  <c r="R127" i="1"/>
  <c r="O128" i="1"/>
  <c r="P128" i="1"/>
  <c r="Q128" i="1"/>
  <c r="R128" i="1"/>
  <c r="O129" i="1"/>
  <c r="P129" i="1"/>
  <c r="Q129" i="1"/>
  <c r="R129" i="1"/>
  <c r="O130" i="1"/>
  <c r="P130" i="1"/>
  <c r="Q130" i="1"/>
  <c r="R130" i="1"/>
  <c r="O131" i="1"/>
  <c r="P131" i="1"/>
  <c r="Q131" i="1"/>
  <c r="R131" i="1"/>
  <c r="O132" i="1"/>
  <c r="P132" i="1"/>
  <c r="Q132" i="1"/>
  <c r="R132" i="1"/>
  <c r="O133" i="1"/>
  <c r="P133" i="1"/>
  <c r="Q133" i="1"/>
  <c r="R133" i="1"/>
  <c r="O134" i="1"/>
  <c r="P134" i="1"/>
  <c r="Q134" i="1"/>
  <c r="R134" i="1"/>
  <c r="O135" i="1"/>
  <c r="P135" i="1"/>
  <c r="Q135" i="1"/>
  <c r="R135" i="1"/>
  <c r="O136" i="1"/>
  <c r="P136" i="1"/>
  <c r="Q136" i="1"/>
  <c r="R136" i="1"/>
  <c r="O137" i="1"/>
  <c r="P137" i="1"/>
  <c r="Q137" i="1"/>
  <c r="R137" i="1"/>
  <c r="O138" i="1"/>
  <c r="P138" i="1"/>
  <c r="Q138" i="1"/>
  <c r="R138" i="1"/>
  <c r="O139" i="1"/>
  <c r="P139" i="1"/>
  <c r="Q139" i="1"/>
  <c r="R139" i="1"/>
  <c r="O140" i="1"/>
  <c r="P140" i="1"/>
  <c r="Q140" i="1"/>
  <c r="R140" i="1"/>
  <c r="I145" i="4" l="1"/>
  <c r="I145" i="5" s="1"/>
  <c r="I145" i="6" s="1"/>
  <c r="I145" i="7" s="1"/>
  <c r="I145" i="8" s="1"/>
  <c r="I146" i="4"/>
  <c r="I146" i="5" s="1"/>
  <c r="I146" i="6" s="1"/>
  <c r="I146" i="7" s="1"/>
  <c r="I146" i="8" s="1"/>
  <c r="I147" i="4"/>
  <c r="I147" i="5" s="1"/>
  <c r="I147" i="6" s="1"/>
  <c r="I147" i="7" s="1"/>
  <c r="I147" i="8" s="1"/>
  <c r="I148" i="4"/>
  <c r="I148" i="5" s="1"/>
  <c r="I148" i="6" s="1"/>
  <c r="I148" i="7" s="1"/>
  <c r="I148" i="8" s="1"/>
  <c r="I149" i="4"/>
  <c r="I149" i="5" s="1"/>
  <c r="I149" i="6" s="1"/>
  <c r="I149" i="7" s="1"/>
  <c r="I150" i="4"/>
  <c r="I150" i="5" s="1"/>
  <c r="I150" i="6" s="1"/>
  <c r="I150" i="7" s="1"/>
  <c r="I151" i="4"/>
  <c r="I151" i="5" s="1"/>
  <c r="I151" i="6" s="1"/>
  <c r="I151" i="7" s="1"/>
  <c r="I152" i="4"/>
  <c r="I152" i="5" s="1"/>
  <c r="I152" i="6" s="1"/>
  <c r="I152" i="7" s="1"/>
  <c r="I153" i="4"/>
  <c r="I153" i="5" s="1"/>
  <c r="I153" i="6" s="1"/>
  <c r="I153" i="7" s="1"/>
  <c r="I154" i="4"/>
  <c r="I154" i="5" s="1"/>
  <c r="I154" i="6" s="1"/>
  <c r="I154" i="7" s="1"/>
  <c r="I155" i="4"/>
  <c r="I155" i="5" s="1"/>
  <c r="I155" i="6" s="1"/>
  <c r="I155" i="7" s="1"/>
  <c r="I157" i="4"/>
  <c r="I157" i="5" s="1"/>
  <c r="I157" i="6" s="1"/>
  <c r="I157" i="7" s="1"/>
  <c r="I155" i="8" l="1"/>
  <c r="I155" i="9" s="1"/>
  <c r="I155" i="16" s="1"/>
  <c r="I155" i="17" s="1"/>
  <c r="I155" i="18" s="1"/>
  <c r="I155" i="19" s="1"/>
  <c r="I155" i="20" s="1"/>
  <c r="I155" i="21" s="1"/>
  <c r="I155" i="22" s="1"/>
  <c r="I155" i="23" s="1"/>
  <c r="I155" i="24" s="1"/>
  <c r="I155" i="25" s="1"/>
  <c r="I155" i="26" s="1"/>
  <c r="I155" i="27" s="1"/>
  <c r="I151" i="8"/>
  <c r="I151" i="9" s="1"/>
  <c r="I151" i="16" s="1"/>
  <c r="I151" i="17" s="1"/>
  <c r="I151" i="18" s="1"/>
  <c r="I151" i="19" s="1"/>
  <c r="I151" i="20" s="1"/>
  <c r="I151" i="21" s="1"/>
  <c r="I151" i="22" s="1"/>
  <c r="I151" i="23" s="1"/>
  <c r="I151" i="24" s="1"/>
  <c r="I151" i="25" s="1"/>
  <c r="I151" i="26" s="1"/>
  <c r="I151" i="27" s="1"/>
  <c r="I152" i="8"/>
  <c r="I152" i="9" s="1"/>
  <c r="I152" i="16" s="1"/>
  <c r="I152" i="17" s="1"/>
  <c r="I152" i="18" s="1"/>
  <c r="I152" i="19" s="1"/>
  <c r="I152" i="20" s="1"/>
  <c r="I152" i="21" s="1"/>
  <c r="I152" i="22" s="1"/>
  <c r="I152" i="23" s="1"/>
  <c r="I152" i="24" s="1"/>
  <c r="I152" i="25" s="1"/>
  <c r="I152" i="26" s="1"/>
  <c r="I152" i="27" s="1"/>
  <c r="I154" i="8"/>
  <c r="I154" i="9" s="1"/>
  <c r="I154" i="16" s="1"/>
  <c r="I154" i="17" s="1"/>
  <c r="I154" i="18" s="1"/>
  <c r="I154" i="19" s="1"/>
  <c r="I154" i="20" s="1"/>
  <c r="I154" i="21" s="1"/>
  <c r="I154" i="22" s="1"/>
  <c r="I154" i="23" s="1"/>
  <c r="I154" i="24" s="1"/>
  <c r="I154" i="25" s="1"/>
  <c r="I154" i="26" s="1"/>
  <c r="I154" i="27" s="1"/>
  <c r="I150" i="8"/>
  <c r="I150" i="9" s="1"/>
  <c r="I150" i="16" s="1"/>
  <c r="I150" i="17" s="1"/>
  <c r="I150" i="18" s="1"/>
  <c r="I150" i="19" s="1"/>
  <c r="I150" i="20" s="1"/>
  <c r="I150" i="21" s="1"/>
  <c r="I150" i="22" s="1"/>
  <c r="I150" i="23" s="1"/>
  <c r="I150" i="24" s="1"/>
  <c r="I150" i="25" s="1"/>
  <c r="I150" i="26" s="1"/>
  <c r="I150" i="27" s="1"/>
  <c r="I157" i="8"/>
  <c r="I157" i="9" s="1"/>
  <c r="I157" i="16" s="1"/>
  <c r="I157" i="17" s="1"/>
  <c r="I157" i="18" s="1"/>
  <c r="I157" i="19" s="1"/>
  <c r="I157" i="20" s="1"/>
  <c r="I157" i="21" s="1"/>
  <c r="I157" i="22" s="1"/>
  <c r="I157" i="23" s="1"/>
  <c r="I157" i="24" s="1"/>
  <c r="I157" i="25" s="1"/>
  <c r="I157" i="26" s="1"/>
  <c r="I157" i="27" s="1"/>
  <c r="I153" i="8"/>
  <c r="I153" i="9" s="1"/>
  <c r="I153" i="16" s="1"/>
  <c r="I153" i="17" s="1"/>
  <c r="I153" i="18" s="1"/>
  <c r="I153" i="19" s="1"/>
  <c r="I153" i="20" s="1"/>
  <c r="I153" i="21" s="1"/>
  <c r="I153" i="22" s="1"/>
  <c r="I153" i="23" s="1"/>
  <c r="I153" i="24" s="1"/>
  <c r="I153" i="25" s="1"/>
  <c r="I153" i="26" s="1"/>
  <c r="I153" i="27" s="1"/>
  <c r="I149" i="8"/>
  <c r="I149" i="9" s="1"/>
  <c r="I149" i="16" s="1"/>
  <c r="I149" i="17" s="1"/>
  <c r="I149" i="18" s="1"/>
  <c r="I149" i="19" s="1"/>
  <c r="I149" i="20" s="1"/>
  <c r="I149" i="21" s="1"/>
  <c r="I149" i="22" s="1"/>
  <c r="I149" i="23" s="1"/>
  <c r="I149" i="24" s="1"/>
  <c r="I149" i="25" s="1"/>
  <c r="I149" i="26" s="1"/>
  <c r="I149" i="27" s="1"/>
  <c r="I148" i="9"/>
  <c r="I148" i="16" s="1"/>
  <c r="I148" i="17" s="1"/>
  <c r="I148" i="18" s="1"/>
  <c r="I148" i="19" s="1"/>
  <c r="I148" i="20" s="1"/>
  <c r="I148" i="21" s="1"/>
  <c r="I148" i="22" s="1"/>
  <c r="I148" i="23" s="1"/>
  <c r="I148" i="24" s="1"/>
  <c r="I148" i="25" s="1"/>
  <c r="I148" i="26" s="1"/>
  <c r="I148" i="27" s="1"/>
  <c r="I147" i="9"/>
  <c r="I147" i="16" s="1"/>
  <c r="I147" i="17" s="1"/>
  <c r="I147" i="18" s="1"/>
  <c r="I147" i="19" s="1"/>
  <c r="I147" i="20" s="1"/>
  <c r="I147" i="21" s="1"/>
  <c r="I147" i="22" s="1"/>
  <c r="I147" i="23" s="1"/>
  <c r="I147" i="24" s="1"/>
  <c r="I147" i="25" s="1"/>
  <c r="I147" i="26" s="1"/>
  <c r="I147" i="27" s="1"/>
  <c r="I146" i="9"/>
  <c r="I146" i="16" s="1"/>
  <c r="I146" i="17" s="1"/>
  <c r="I146" i="18" s="1"/>
  <c r="I146" i="19" s="1"/>
  <c r="I146" i="20" s="1"/>
  <c r="I146" i="21" s="1"/>
  <c r="I146" i="22" s="1"/>
  <c r="I146" i="23" s="1"/>
  <c r="I146" i="24" s="1"/>
  <c r="I146" i="25" s="1"/>
  <c r="I146" i="26" s="1"/>
  <c r="I146" i="27" s="1"/>
  <c r="I145" i="9"/>
  <c r="I145" i="16" s="1"/>
  <c r="I145" i="17" s="1"/>
  <c r="I145" i="18" s="1"/>
  <c r="I145" i="19" s="1"/>
  <c r="I145" i="20" s="1"/>
  <c r="I145" i="21" s="1"/>
  <c r="I145" i="22" s="1"/>
  <c r="I145" i="23" s="1"/>
  <c r="I145" i="24" s="1"/>
  <c r="I145" i="25" s="1"/>
  <c r="I145" i="26" s="1"/>
  <c r="I145" i="27" s="1"/>
  <c r="I156" i="4"/>
  <c r="I156" i="5" s="1"/>
  <c r="I156" i="6" s="1"/>
  <c r="I156" i="7" s="1"/>
  <c r="I156" i="8" l="1"/>
  <c r="I156" i="9" s="1"/>
  <c r="I156" i="16" s="1"/>
  <c r="I156" i="17" s="1"/>
  <c r="I156" i="18" s="1"/>
  <c r="I156" i="19" s="1"/>
  <c r="I156" i="20" s="1"/>
  <c r="I156" i="21" s="1"/>
  <c r="I156" i="22" s="1"/>
  <c r="I156" i="23" s="1"/>
  <c r="I156" i="24" s="1"/>
  <c r="I156" i="25" s="1"/>
  <c r="I156" i="26" s="1"/>
  <c r="I156" i="27" s="1"/>
  <c r="I133" i="4"/>
  <c r="I133" i="5" s="1"/>
  <c r="I143" i="4"/>
  <c r="I143" i="5" s="1"/>
  <c r="I143" i="6" s="1"/>
  <c r="I143" i="7" s="1"/>
  <c r="I143" i="8" s="1"/>
  <c r="I144" i="4"/>
  <c r="I144" i="5" s="1"/>
  <c r="I144" i="6" s="1"/>
  <c r="I144" i="7" s="1"/>
  <c r="I144" i="8" s="1"/>
  <c r="I134" i="4"/>
  <c r="I134" i="5" s="1"/>
  <c r="I134" i="6" s="1"/>
  <c r="I134" i="7" s="1"/>
  <c r="I134" i="8" s="1"/>
  <c r="I135" i="4"/>
  <c r="I135" i="5" s="1"/>
  <c r="I135" i="6" s="1"/>
  <c r="I135" i="7" s="1"/>
  <c r="I135" i="8" s="1"/>
  <c r="I136" i="4"/>
  <c r="I136" i="5" s="1"/>
  <c r="I136" i="6" s="1"/>
  <c r="I136" i="7" s="1"/>
  <c r="I136" i="8" s="1"/>
  <c r="I137" i="4"/>
  <c r="I137" i="5" s="1"/>
  <c r="I137" i="6" s="1"/>
  <c r="I137" i="7" s="1"/>
  <c r="I137" i="8" s="1"/>
  <c r="I138" i="4"/>
  <c r="I138" i="5" s="1"/>
  <c r="I138" i="6" s="1"/>
  <c r="I138" i="7" s="1"/>
  <c r="I138" i="8" s="1"/>
  <c r="I139" i="4"/>
  <c r="I139" i="5" s="1"/>
  <c r="I139" i="6" s="1"/>
  <c r="I139" i="7" s="1"/>
  <c r="I139" i="8" s="1"/>
  <c r="I140" i="4"/>
  <c r="I140" i="5" s="1"/>
  <c r="I140" i="6" s="1"/>
  <c r="I140" i="7" s="1"/>
  <c r="I140" i="8" s="1"/>
  <c r="I142" i="4"/>
  <c r="I142" i="5" s="1"/>
  <c r="I142" i="6" s="1"/>
  <c r="I142" i="7" s="1"/>
  <c r="I142" i="8" s="1"/>
  <c r="I144" i="9" l="1"/>
  <c r="I144" i="16" s="1"/>
  <c r="I144" i="17" s="1"/>
  <c r="I144" i="18" s="1"/>
  <c r="I144" i="19" s="1"/>
  <c r="I144" i="20" s="1"/>
  <c r="I144" i="21" s="1"/>
  <c r="I144" i="22" s="1"/>
  <c r="I144" i="23" s="1"/>
  <c r="I144" i="24" s="1"/>
  <c r="I144" i="25" s="1"/>
  <c r="I144" i="26" s="1"/>
  <c r="I144" i="27" s="1"/>
  <c r="I136" i="9"/>
  <c r="I136" i="16" s="1"/>
  <c r="I136" i="17" s="1"/>
  <c r="I136" i="18" s="1"/>
  <c r="I136" i="19" s="1"/>
  <c r="I136" i="20" s="1"/>
  <c r="I136" i="21" s="1"/>
  <c r="I136" i="22" s="1"/>
  <c r="I136" i="23" s="1"/>
  <c r="I136" i="24" s="1"/>
  <c r="I136" i="25" s="1"/>
  <c r="I136" i="26" s="1"/>
  <c r="I136" i="27" s="1"/>
  <c r="I143" i="9"/>
  <c r="I143" i="16" s="1"/>
  <c r="I143" i="17" s="1"/>
  <c r="I143" i="18" s="1"/>
  <c r="I143" i="19" s="1"/>
  <c r="I143" i="20" s="1"/>
  <c r="I143" i="21" s="1"/>
  <c r="I143" i="22" s="1"/>
  <c r="I143" i="23" s="1"/>
  <c r="I143" i="24" s="1"/>
  <c r="I143" i="25" s="1"/>
  <c r="I143" i="26" s="1"/>
  <c r="I143" i="27" s="1"/>
  <c r="I140" i="9"/>
  <c r="I140" i="16" s="1"/>
  <c r="I140" i="17" s="1"/>
  <c r="I140" i="18" s="1"/>
  <c r="I140" i="19" s="1"/>
  <c r="I140" i="20" s="1"/>
  <c r="I140" i="21" s="1"/>
  <c r="I140" i="22" s="1"/>
  <c r="I140" i="23" s="1"/>
  <c r="I140" i="24" s="1"/>
  <c r="I140" i="25" s="1"/>
  <c r="I140" i="26" s="1"/>
  <c r="I140" i="27" s="1"/>
  <c r="I139" i="9"/>
  <c r="I139" i="16" s="1"/>
  <c r="I139" i="17" s="1"/>
  <c r="I139" i="18" s="1"/>
  <c r="I139" i="19" s="1"/>
  <c r="I139" i="20" s="1"/>
  <c r="I139" i="21" s="1"/>
  <c r="I139" i="22" s="1"/>
  <c r="I139" i="23" s="1"/>
  <c r="I139" i="24" s="1"/>
  <c r="I139" i="25" s="1"/>
  <c r="I139" i="26" s="1"/>
  <c r="I139" i="27" s="1"/>
  <c r="I135" i="9"/>
  <c r="I135" i="16" s="1"/>
  <c r="I135" i="17" s="1"/>
  <c r="I135" i="18" s="1"/>
  <c r="I135" i="19" s="1"/>
  <c r="I135" i="20" s="1"/>
  <c r="I135" i="21" s="1"/>
  <c r="I135" i="22" s="1"/>
  <c r="I135" i="23" s="1"/>
  <c r="I135" i="24" s="1"/>
  <c r="I135" i="25" s="1"/>
  <c r="I135" i="26" s="1"/>
  <c r="I135" i="27" s="1"/>
  <c r="I137" i="9"/>
  <c r="I137" i="16" s="1"/>
  <c r="I137" i="17" s="1"/>
  <c r="I137" i="18" s="1"/>
  <c r="I137" i="19" s="1"/>
  <c r="I137" i="20" s="1"/>
  <c r="I137" i="21" s="1"/>
  <c r="I137" i="22" s="1"/>
  <c r="I137" i="23" s="1"/>
  <c r="I137" i="24" s="1"/>
  <c r="I137" i="25" s="1"/>
  <c r="I137" i="26" s="1"/>
  <c r="I137" i="27" s="1"/>
  <c r="I142" i="9"/>
  <c r="I142" i="16" s="1"/>
  <c r="I142" i="17" s="1"/>
  <c r="I142" i="18" s="1"/>
  <c r="I142" i="19" s="1"/>
  <c r="I142" i="20" s="1"/>
  <c r="I142" i="21" s="1"/>
  <c r="I142" i="22" s="1"/>
  <c r="I142" i="23" s="1"/>
  <c r="I142" i="24" s="1"/>
  <c r="I142" i="25" s="1"/>
  <c r="I142" i="26" s="1"/>
  <c r="I142" i="27" s="1"/>
  <c r="I138" i="9"/>
  <c r="I138" i="16" s="1"/>
  <c r="I138" i="17" s="1"/>
  <c r="I138" i="18" s="1"/>
  <c r="I138" i="19" s="1"/>
  <c r="I138" i="20" s="1"/>
  <c r="I138" i="21" s="1"/>
  <c r="I138" i="22" s="1"/>
  <c r="I138" i="23" s="1"/>
  <c r="I138" i="24" s="1"/>
  <c r="I138" i="25" s="1"/>
  <c r="I138" i="26" s="1"/>
  <c r="I138" i="27" s="1"/>
  <c r="I134" i="9"/>
  <c r="I134" i="16" s="1"/>
  <c r="I134" i="17" s="1"/>
  <c r="I134" i="18" s="1"/>
  <c r="I134" i="19" s="1"/>
  <c r="I134" i="20" s="1"/>
  <c r="I134" i="21" s="1"/>
  <c r="I134" i="22" s="1"/>
  <c r="I134" i="23" s="1"/>
  <c r="I134" i="24" s="1"/>
  <c r="I134" i="25" s="1"/>
  <c r="I134" i="26" s="1"/>
  <c r="I134" i="27" s="1"/>
  <c r="I141" i="4"/>
  <c r="I141" i="5" s="1"/>
  <c r="I141" i="6" s="1"/>
  <c r="I141" i="7" s="1"/>
  <c r="I141" i="8" s="1"/>
  <c r="I141" i="9" l="1"/>
  <c r="I141" i="16" s="1"/>
  <c r="I141" i="17" s="1"/>
  <c r="I141" i="18" s="1"/>
  <c r="I141" i="19" s="1"/>
  <c r="I141" i="20" s="1"/>
  <c r="I141" i="21" s="1"/>
  <c r="I141" i="22" s="1"/>
  <c r="I141" i="23" s="1"/>
  <c r="I141" i="24" s="1"/>
  <c r="I141" i="25" s="1"/>
  <c r="I141" i="26" s="1"/>
  <c r="I141" i="27" s="1"/>
  <c r="F9" i="1"/>
  <c r="K9" i="1" l="1"/>
  <c r="J9" i="1"/>
  <c r="I9" i="1"/>
  <c r="H9" i="1"/>
  <c r="G9" i="1"/>
  <c r="I4" i="14"/>
  <c r="I133" i="6"/>
  <c r="I133" i="7" s="1"/>
  <c r="I133" i="8" s="1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3" i="13" s="1"/>
  <c r="I94" i="14"/>
  <c r="I94" i="13" s="1"/>
  <c r="I95" i="14"/>
  <c r="I95" i="13" s="1"/>
  <c r="I96" i="14"/>
  <c r="I96" i="13" s="1"/>
  <c r="I97" i="14"/>
  <c r="I97" i="13" s="1"/>
  <c r="I98" i="14"/>
  <c r="I98" i="13" s="1"/>
  <c r="I99" i="14"/>
  <c r="I99" i="13" s="1"/>
  <c r="I100" i="14"/>
  <c r="I100" i="13" s="1"/>
  <c r="I101" i="14"/>
  <c r="I101" i="13" s="1"/>
  <c r="I102" i="14"/>
  <c r="I102" i="13" s="1"/>
  <c r="I103" i="14"/>
  <c r="I103" i="13" s="1"/>
  <c r="I104" i="14"/>
  <c r="I104" i="13" s="1"/>
  <c r="I105" i="14"/>
  <c r="I105" i="13" s="1"/>
  <c r="I106" i="14"/>
  <c r="I106" i="13" s="1"/>
  <c r="I107" i="14"/>
  <c r="I107" i="13" s="1"/>
  <c r="I108" i="14"/>
  <c r="I108" i="13" s="1"/>
  <c r="I109" i="14"/>
  <c r="I109" i="13" s="1"/>
  <c r="I110" i="14"/>
  <c r="I110" i="13" s="1"/>
  <c r="I111" i="14"/>
  <c r="I111" i="13" s="1"/>
  <c r="I112" i="14"/>
  <c r="I112" i="13" s="1"/>
  <c r="I113" i="14"/>
  <c r="I113" i="13" s="1"/>
  <c r="I114" i="14"/>
  <c r="I114" i="13" s="1"/>
  <c r="I115" i="14"/>
  <c r="I115" i="13" s="1"/>
  <c r="I116" i="14"/>
  <c r="I116" i="13" s="1"/>
  <c r="I117" i="14"/>
  <c r="I117" i="13" s="1"/>
  <c r="I118" i="14"/>
  <c r="I118" i="13" s="1"/>
  <c r="I119" i="14"/>
  <c r="I119" i="13" s="1"/>
  <c r="I120" i="14"/>
  <c r="I120" i="13" s="1"/>
  <c r="I5" i="14"/>
  <c r="I90" i="13" l="1"/>
  <c r="I90" i="12" s="1"/>
  <c r="I90" i="11" s="1"/>
  <c r="I90" i="10" s="1"/>
  <c r="I90" i="3" s="1"/>
  <c r="I90" i="4" s="1"/>
  <c r="I90" i="5" s="1"/>
  <c r="I90" i="6" s="1"/>
  <c r="I90" i="7" s="1"/>
  <c r="I90" i="8" s="1"/>
  <c r="I90" i="9" s="1"/>
  <c r="I90" i="16" s="1"/>
  <c r="I90" i="17" s="1"/>
  <c r="I90" i="18" s="1"/>
  <c r="I90" i="19" s="1"/>
  <c r="I90" i="20" s="1"/>
  <c r="I90" i="21" s="1"/>
  <c r="I90" i="22" s="1"/>
  <c r="I90" i="23" s="1"/>
  <c r="I90" i="24" s="1"/>
  <c r="I90" i="25" s="1"/>
  <c r="I90" i="26" s="1"/>
  <c r="I90" i="27" s="1"/>
  <c r="I86" i="13"/>
  <c r="I86" i="12" s="1"/>
  <c r="I86" i="11" s="1"/>
  <c r="I86" i="10" s="1"/>
  <c r="I86" i="3" s="1"/>
  <c r="I86" i="4" s="1"/>
  <c r="I86" i="5" s="1"/>
  <c r="I86" i="6" s="1"/>
  <c r="I86" i="7" s="1"/>
  <c r="I86" i="8" s="1"/>
  <c r="I86" i="9" s="1"/>
  <c r="I86" i="16" s="1"/>
  <c r="I86" i="17" s="1"/>
  <c r="I86" i="18" s="1"/>
  <c r="I86" i="19" s="1"/>
  <c r="I86" i="20" s="1"/>
  <c r="I86" i="21" s="1"/>
  <c r="I86" i="22" s="1"/>
  <c r="I86" i="23" s="1"/>
  <c r="I86" i="24" s="1"/>
  <c r="I86" i="25" s="1"/>
  <c r="I86" i="26" s="1"/>
  <c r="I86" i="27" s="1"/>
  <c r="I82" i="13"/>
  <c r="I82" i="12" s="1"/>
  <c r="I82" i="11" s="1"/>
  <c r="I82" i="10" s="1"/>
  <c r="I82" i="3" s="1"/>
  <c r="I82" i="4" s="1"/>
  <c r="I82" i="5" s="1"/>
  <c r="I82" i="6" s="1"/>
  <c r="I82" i="7" s="1"/>
  <c r="I82" i="8" s="1"/>
  <c r="I82" i="9" s="1"/>
  <c r="I82" i="16" s="1"/>
  <c r="I82" i="17" s="1"/>
  <c r="I82" i="18" s="1"/>
  <c r="I82" i="19" s="1"/>
  <c r="I82" i="20" s="1"/>
  <c r="I82" i="21" s="1"/>
  <c r="I82" i="22" s="1"/>
  <c r="I82" i="23" s="1"/>
  <c r="I82" i="24" s="1"/>
  <c r="I82" i="25" s="1"/>
  <c r="I82" i="26" s="1"/>
  <c r="I82" i="27" s="1"/>
  <c r="I78" i="13"/>
  <c r="I78" i="12" s="1"/>
  <c r="I78" i="11" s="1"/>
  <c r="I78" i="10" s="1"/>
  <c r="I78" i="3" s="1"/>
  <c r="I78" i="4" s="1"/>
  <c r="I78" i="5" s="1"/>
  <c r="I78" i="6" s="1"/>
  <c r="I78" i="7" s="1"/>
  <c r="I78" i="8" s="1"/>
  <c r="I78" i="9" s="1"/>
  <c r="I78" i="16" s="1"/>
  <c r="I78" i="17" s="1"/>
  <c r="I78" i="18" s="1"/>
  <c r="I78" i="19" s="1"/>
  <c r="I78" i="20" s="1"/>
  <c r="I78" i="21" s="1"/>
  <c r="I78" i="22" s="1"/>
  <c r="I78" i="23" s="1"/>
  <c r="I78" i="24" s="1"/>
  <c r="I78" i="25" s="1"/>
  <c r="I78" i="26" s="1"/>
  <c r="I78" i="27" s="1"/>
  <c r="I74" i="13"/>
  <c r="I74" i="12" s="1"/>
  <c r="I74" i="11" s="1"/>
  <c r="I74" i="10" s="1"/>
  <c r="I74" i="3" s="1"/>
  <c r="I74" i="4" s="1"/>
  <c r="I74" i="5" s="1"/>
  <c r="I74" i="6" s="1"/>
  <c r="I74" i="7" s="1"/>
  <c r="I74" i="8" s="1"/>
  <c r="I74" i="9" s="1"/>
  <c r="I74" i="16" s="1"/>
  <c r="I74" i="17" s="1"/>
  <c r="I74" i="18" s="1"/>
  <c r="I74" i="19" s="1"/>
  <c r="I74" i="20" s="1"/>
  <c r="I74" i="21" s="1"/>
  <c r="I74" i="22" s="1"/>
  <c r="I74" i="23" s="1"/>
  <c r="I74" i="24" s="1"/>
  <c r="I74" i="25" s="1"/>
  <c r="I74" i="26" s="1"/>
  <c r="I74" i="27" s="1"/>
  <c r="I70" i="13"/>
  <c r="I70" i="12" s="1"/>
  <c r="I70" i="11" s="1"/>
  <c r="I70" i="10" s="1"/>
  <c r="I70" i="3" s="1"/>
  <c r="I70" i="4" s="1"/>
  <c r="I70" i="5" s="1"/>
  <c r="I70" i="6" s="1"/>
  <c r="I70" i="7" s="1"/>
  <c r="I70" i="8" s="1"/>
  <c r="I70" i="9" s="1"/>
  <c r="I70" i="16" s="1"/>
  <c r="I70" i="17" s="1"/>
  <c r="I70" i="18" s="1"/>
  <c r="I70" i="19" s="1"/>
  <c r="I70" i="20" s="1"/>
  <c r="I70" i="21" s="1"/>
  <c r="I70" i="22" s="1"/>
  <c r="I70" i="23" s="1"/>
  <c r="I70" i="24" s="1"/>
  <c r="I70" i="25" s="1"/>
  <c r="I70" i="26" s="1"/>
  <c r="I70" i="27" s="1"/>
  <c r="I62" i="13"/>
  <c r="I62" i="12" s="1"/>
  <c r="I62" i="11" s="1"/>
  <c r="I62" i="10" s="1"/>
  <c r="I62" i="3" s="1"/>
  <c r="I62" i="4" s="1"/>
  <c r="I62" i="5" s="1"/>
  <c r="I50" i="13"/>
  <c r="I50" i="12" s="1"/>
  <c r="I50" i="11" s="1"/>
  <c r="I50" i="10" s="1"/>
  <c r="I50" i="3" s="1"/>
  <c r="I50" i="4" s="1"/>
  <c r="I50" i="5" s="1"/>
  <c r="I46" i="13"/>
  <c r="I46" i="12" s="1"/>
  <c r="I46" i="11" s="1"/>
  <c r="I46" i="10" s="1"/>
  <c r="I46" i="3" s="1"/>
  <c r="I46" i="4" s="1"/>
  <c r="I46" i="5" s="1"/>
  <c r="I46" i="6" s="1"/>
  <c r="I46" i="7" s="1"/>
  <c r="I46" i="8" s="1"/>
  <c r="I46" i="9" s="1"/>
  <c r="I46" i="16" s="1"/>
  <c r="I46" i="17" s="1"/>
  <c r="I46" i="18" s="1"/>
  <c r="I46" i="19" s="1"/>
  <c r="I46" i="20" s="1"/>
  <c r="I46" i="21" s="1"/>
  <c r="I46" i="22" s="1"/>
  <c r="I46" i="23" s="1"/>
  <c r="I46" i="24" s="1"/>
  <c r="I46" i="25" s="1"/>
  <c r="I46" i="26" s="1"/>
  <c r="I46" i="27" s="1"/>
  <c r="I42" i="13"/>
  <c r="I42" i="12" s="1"/>
  <c r="I42" i="11" s="1"/>
  <c r="I42" i="10" s="1"/>
  <c r="I42" i="3" s="1"/>
  <c r="I42" i="4" s="1"/>
  <c r="I42" i="5" s="1"/>
  <c r="I42" i="6" s="1"/>
  <c r="I42" i="7" s="1"/>
  <c r="I42" i="8" s="1"/>
  <c r="I42" i="9" s="1"/>
  <c r="I42" i="16" s="1"/>
  <c r="I42" i="17" s="1"/>
  <c r="I42" i="18" s="1"/>
  <c r="I42" i="19" s="1"/>
  <c r="I42" i="20" s="1"/>
  <c r="I42" i="21" s="1"/>
  <c r="I42" i="22" s="1"/>
  <c r="I42" i="23" s="1"/>
  <c r="I42" i="24" s="1"/>
  <c r="I42" i="25" s="1"/>
  <c r="I42" i="26" s="1"/>
  <c r="I42" i="27" s="1"/>
  <c r="I38" i="13"/>
  <c r="I38" i="12" s="1"/>
  <c r="I38" i="11" s="1"/>
  <c r="I34" i="13"/>
  <c r="I34" i="12" s="1"/>
  <c r="I34" i="11" s="1"/>
  <c r="I34" i="10" s="1"/>
  <c r="I34" i="3" s="1"/>
  <c r="I34" i="4" s="1"/>
  <c r="I34" i="5" s="1"/>
  <c r="I30" i="13"/>
  <c r="I30" i="12" s="1"/>
  <c r="I30" i="11" s="1"/>
  <c r="I30" i="10" s="1"/>
  <c r="I30" i="3" s="1"/>
  <c r="I30" i="4" s="1"/>
  <c r="I30" i="5" s="1"/>
  <c r="I26" i="13"/>
  <c r="I26" i="12" s="1"/>
  <c r="I26" i="11" s="1"/>
  <c r="I26" i="10" s="1"/>
  <c r="I26" i="3" s="1"/>
  <c r="I26" i="4" s="1"/>
  <c r="I26" i="5" s="1"/>
  <c r="I26" i="6" s="1"/>
  <c r="I26" i="7" s="1"/>
  <c r="I26" i="8" s="1"/>
  <c r="I26" i="9" s="1"/>
  <c r="I26" i="16" s="1"/>
  <c r="I26" i="17" s="1"/>
  <c r="I26" i="18" s="1"/>
  <c r="I26" i="19" s="1"/>
  <c r="I26" i="20" s="1"/>
  <c r="I26" i="21" s="1"/>
  <c r="I26" i="22" s="1"/>
  <c r="I26" i="23" s="1"/>
  <c r="I26" i="24" s="1"/>
  <c r="I26" i="25" s="1"/>
  <c r="I26" i="26" s="1"/>
  <c r="I26" i="27" s="1"/>
  <c r="I22" i="13"/>
  <c r="I22" i="12" s="1"/>
  <c r="I22" i="11" s="1"/>
  <c r="I22" i="10" s="1"/>
  <c r="I22" i="3" s="1"/>
  <c r="I22" i="4" s="1"/>
  <c r="I22" i="5" s="1"/>
  <c r="I22" i="6" s="1"/>
  <c r="I22" i="7" s="1"/>
  <c r="I22" i="8" s="1"/>
  <c r="I22" i="9" s="1"/>
  <c r="I22" i="16" s="1"/>
  <c r="I22" i="17" s="1"/>
  <c r="I22" i="18" s="1"/>
  <c r="I22" i="19" s="1"/>
  <c r="I22" i="20" s="1"/>
  <c r="I22" i="21" s="1"/>
  <c r="I22" i="22" s="1"/>
  <c r="I22" i="23" s="1"/>
  <c r="I22" i="24" s="1"/>
  <c r="I22" i="25" s="1"/>
  <c r="I22" i="26" s="1"/>
  <c r="I22" i="27" s="1"/>
  <c r="I18" i="13"/>
  <c r="I18" i="12" s="1"/>
  <c r="I18" i="11" s="1"/>
  <c r="I18" i="10" s="1"/>
  <c r="I18" i="3" s="1"/>
  <c r="I18" i="4" s="1"/>
  <c r="I18" i="5" s="1"/>
  <c r="I18" i="6" s="1"/>
  <c r="I18" i="7" s="1"/>
  <c r="I18" i="8" s="1"/>
  <c r="I18" i="9" s="1"/>
  <c r="I18" i="16" s="1"/>
  <c r="I18" i="17" s="1"/>
  <c r="I18" i="18" s="1"/>
  <c r="I18" i="19" s="1"/>
  <c r="I18" i="20" s="1"/>
  <c r="I18" i="21" s="1"/>
  <c r="I18" i="22" s="1"/>
  <c r="I18" i="23" s="1"/>
  <c r="I18" i="24" s="1"/>
  <c r="I18" i="25" s="1"/>
  <c r="I18" i="26" s="1"/>
  <c r="I18" i="27" s="1"/>
  <c r="I14" i="13"/>
  <c r="I14" i="12" s="1"/>
  <c r="I14" i="11" s="1"/>
  <c r="I14" i="10" s="1"/>
  <c r="I14" i="3" s="1"/>
  <c r="I14" i="4" s="1"/>
  <c r="I14" i="5" s="1"/>
  <c r="I10" i="13"/>
  <c r="I10" i="12" s="1"/>
  <c r="I10" i="11" s="1"/>
  <c r="I10" i="10" s="1"/>
  <c r="I10" i="3" s="1"/>
  <c r="I10" i="4" s="1"/>
  <c r="I10" i="5" s="1"/>
  <c r="I10" i="6" s="1"/>
  <c r="I10" i="7" s="1"/>
  <c r="I10" i="8" s="1"/>
  <c r="I10" i="9" s="1"/>
  <c r="I10" i="16" s="1"/>
  <c r="I10" i="17" s="1"/>
  <c r="I10" i="18" s="1"/>
  <c r="I10" i="19" s="1"/>
  <c r="I10" i="20" s="1"/>
  <c r="I10" i="21" s="1"/>
  <c r="I10" i="22" s="1"/>
  <c r="I10" i="23" s="1"/>
  <c r="I10" i="24" s="1"/>
  <c r="I10" i="25" s="1"/>
  <c r="I10" i="26" s="1"/>
  <c r="I10" i="27" s="1"/>
  <c r="I6" i="13"/>
  <c r="I6" i="12" s="1"/>
  <c r="I6" i="11" s="1"/>
  <c r="I6" i="10" s="1"/>
  <c r="I6" i="3" s="1"/>
  <c r="I6" i="4" s="1"/>
  <c r="I6" i="5" s="1"/>
  <c r="I89" i="13"/>
  <c r="I89" i="12" s="1"/>
  <c r="I89" i="11" s="1"/>
  <c r="I89" i="10" s="1"/>
  <c r="I89" i="3" s="1"/>
  <c r="I89" i="4" s="1"/>
  <c r="I89" i="5" s="1"/>
  <c r="I89" i="6" s="1"/>
  <c r="I89" i="7" s="1"/>
  <c r="I89" i="8" s="1"/>
  <c r="I89" i="9" s="1"/>
  <c r="I89" i="16" s="1"/>
  <c r="I89" i="17" s="1"/>
  <c r="I89" i="18" s="1"/>
  <c r="I89" i="19" s="1"/>
  <c r="I89" i="20" s="1"/>
  <c r="I89" i="21" s="1"/>
  <c r="I89" i="22" s="1"/>
  <c r="I89" i="23" s="1"/>
  <c r="I89" i="24" s="1"/>
  <c r="I89" i="25" s="1"/>
  <c r="I89" i="26" s="1"/>
  <c r="I89" i="27" s="1"/>
  <c r="I85" i="13"/>
  <c r="I85" i="12" s="1"/>
  <c r="I85" i="11" s="1"/>
  <c r="I85" i="10" s="1"/>
  <c r="I85" i="3" s="1"/>
  <c r="I85" i="4" s="1"/>
  <c r="I85" i="5" s="1"/>
  <c r="I85" i="6" s="1"/>
  <c r="I85" i="7" s="1"/>
  <c r="I85" i="8" s="1"/>
  <c r="I85" i="9" s="1"/>
  <c r="I85" i="16" s="1"/>
  <c r="I85" i="17" s="1"/>
  <c r="I85" i="18" s="1"/>
  <c r="I85" i="19" s="1"/>
  <c r="I85" i="20" s="1"/>
  <c r="I85" i="21" s="1"/>
  <c r="I85" i="22" s="1"/>
  <c r="I85" i="23" s="1"/>
  <c r="I85" i="24" s="1"/>
  <c r="I85" i="25" s="1"/>
  <c r="I85" i="26" s="1"/>
  <c r="I85" i="27" s="1"/>
  <c r="I81" i="13"/>
  <c r="I81" i="12" s="1"/>
  <c r="I81" i="11" s="1"/>
  <c r="I81" i="10" s="1"/>
  <c r="I81" i="3" s="1"/>
  <c r="I81" i="4" s="1"/>
  <c r="I81" i="5" s="1"/>
  <c r="I77" i="13"/>
  <c r="I77" i="12" s="1"/>
  <c r="I77" i="11" s="1"/>
  <c r="I77" i="10" s="1"/>
  <c r="I77" i="3" s="1"/>
  <c r="I77" i="4" s="1"/>
  <c r="I77" i="5" s="1"/>
  <c r="I73" i="13"/>
  <c r="I73" i="12" s="1"/>
  <c r="I73" i="11" s="1"/>
  <c r="I73" i="10" s="1"/>
  <c r="I73" i="3" s="1"/>
  <c r="I73" i="4" s="1"/>
  <c r="I73" i="5" s="1"/>
  <c r="I73" i="6" s="1"/>
  <c r="I73" i="7" s="1"/>
  <c r="I73" i="8" s="1"/>
  <c r="I73" i="9" s="1"/>
  <c r="I73" i="16" s="1"/>
  <c r="I73" i="17" s="1"/>
  <c r="I73" i="18" s="1"/>
  <c r="I73" i="19" s="1"/>
  <c r="I73" i="20" s="1"/>
  <c r="I73" i="21" s="1"/>
  <c r="I73" i="22" s="1"/>
  <c r="I73" i="23" s="1"/>
  <c r="I73" i="24" s="1"/>
  <c r="I73" i="25" s="1"/>
  <c r="I73" i="26" s="1"/>
  <c r="I73" i="27" s="1"/>
  <c r="I69" i="13"/>
  <c r="I69" i="12" s="1"/>
  <c r="I69" i="11" s="1"/>
  <c r="I69" i="10" s="1"/>
  <c r="I69" i="3" s="1"/>
  <c r="I69" i="4" s="1"/>
  <c r="I69" i="5" s="1"/>
  <c r="I65" i="13"/>
  <c r="I65" i="12" s="1"/>
  <c r="I65" i="11" s="1"/>
  <c r="I65" i="10" s="1"/>
  <c r="I65" i="3" s="1"/>
  <c r="I65" i="4" s="1"/>
  <c r="I65" i="5" s="1"/>
  <c r="I65" i="6" s="1"/>
  <c r="I65" i="7" s="1"/>
  <c r="I65" i="8" s="1"/>
  <c r="I65" i="9" s="1"/>
  <c r="I65" i="16" s="1"/>
  <c r="I65" i="17" s="1"/>
  <c r="I65" i="18" s="1"/>
  <c r="I65" i="19" s="1"/>
  <c r="I65" i="20" s="1"/>
  <c r="I65" i="21" s="1"/>
  <c r="I65" i="22" s="1"/>
  <c r="I65" i="23" s="1"/>
  <c r="I65" i="24" s="1"/>
  <c r="I65" i="25" s="1"/>
  <c r="I65" i="26" s="1"/>
  <c r="I65" i="27" s="1"/>
  <c r="I61" i="13"/>
  <c r="I61" i="12" s="1"/>
  <c r="I61" i="11" s="1"/>
  <c r="I61" i="10" s="1"/>
  <c r="I61" i="3" s="1"/>
  <c r="I61" i="4" s="1"/>
  <c r="I61" i="5" s="1"/>
  <c r="I57" i="13"/>
  <c r="I57" i="12" s="1"/>
  <c r="I57" i="11" s="1"/>
  <c r="I57" i="10" s="1"/>
  <c r="I57" i="3" s="1"/>
  <c r="I57" i="4" s="1"/>
  <c r="I57" i="5" s="1"/>
  <c r="I57" i="6" s="1"/>
  <c r="I57" i="7" s="1"/>
  <c r="I57" i="8" s="1"/>
  <c r="I57" i="9" s="1"/>
  <c r="I57" i="16" s="1"/>
  <c r="I57" i="17" s="1"/>
  <c r="I57" i="18" s="1"/>
  <c r="I57" i="19" s="1"/>
  <c r="I57" i="20" s="1"/>
  <c r="I57" i="21" s="1"/>
  <c r="I57" i="22" s="1"/>
  <c r="I57" i="23" s="1"/>
  <c r="I57" i="24" s="1"/>
  <c r="I57" i="25" s="1"/>
  <c r="I57" i="26" s="1"/>
  <c r="I57" i="27" s="1"/>
  <c r="I53" i="13"/>
  <c r="I53" i="12" s="1"/>
  <c r="I53" i="11" s="1"/>
  <c r="I53" i="10" s="1"/>
  <c r="I53" i="3" s="1"/>
  <c r="I53" i="4" s="1"/>
  <c r="I53" i="5" s="1"/>
  <c r="I53" i="6" s="1"/>
  <c r="I53" i="7" s="1"/>
  <c r="I53" i="8" s="1"/>
  <c r="I53" i="9" s="1"/>
  <c r="I53" i="16" s="1"/>
  <c r="I53" i="17" s="1"/>
  <c r="I53" i="18" s="1"/>
  <c r="I53" i="19" s="1"/>
  <c r="I53" i="20" s="1"/>
  <c r="I53" i="21" s="1"/>
  <c r="I53" i="22" s="1"/>
  <c r="I53" i="23" s="1"/>
  <c r="I53" i="24" s="1"/>
  <c r="I53" i="25" s="1"/>
  <c r="I53" i="26" s="1"/>
  <c r="I53" i="27" s="1"/>
  <c r="I49" i="13"/>
  <c r="I49" i="12" s="1"/>
  <c r="I49" i="11" s="1"/>
  <c r="I49" i="10" s="1"/>
  <c r="I49" i="3" s="1"/>
  <c r="I49" i="4" s="1"/>
  <c r="I49" i="5" s="1"/>
  <c r="I49" i="6" s="1"/>
  <c r="I49" i="7" s="1"/>
  <c r="I49" i="8" s="1"/>
  <c r="I49" i="9" s="1"/>
  <c r="I49" i="16" s="1"/>
  <c r="I49" i="17" s="1"/>
  <c r="I49" i="18" s="1"/>
  <c r="I49" i="19" s="1"/>
  <c r="I49" i="20" s="1"/>
  <c r="I49" i="21" s="1"/>
  <c r="I49" i="22" s="1"/>
  <c r="I49" i="23" s="1"/>
  <c r="I49" i="24" s="1"/>
  <c r="I49" i="25" s="1"/>
  <c r="I49" i="26" s="1"/>
  <c r="I49" i="27" s="1"/>
  <c r="I45" i="13"/>
  <c r="I45" i="12" s="1"/>
  <c r="I45" i="11" s="1"/>
  <c r="I45" i="10" s="1"/>
  <c r="I45" i="3" s="1"/>
  <c r="I45" i="4" s="1"/>
  <c r="I45" i="5" s="1"/>
  <c r="I37" i="13"/>
  <c r="I37" i="12" s="1"/>
  <c r="I37" i="11" s="1"/>
  <c r="I33" i="13"/>
  <c r="I33" i="12" s="1"/>
  <c r="I33" i="11" s="1"/>
  <c r="I33" i="10" s="1"/>
  <c r="I33" i="3" s="1"/>
  <c r="I33" i="4" s="1"/>
  <c r="I33" i="5" s="1"/>
  <c r="I33" i="6" s="1"/>
  <c r="I29" i="13"/>
  <c r="I29" i="12" s="1"/>
  <c r="I29" i="11" s="1"/>
  <c r="I29" i="10" s="1"/>
  <c r="I29" i="3" s="1"/>
  <c r="I29" i="4" s="1"/>
  <c r="I29" i="5" s="1"/>
  <c r="I25" i="13"/>
  <c r="I25" i="12" s="1"/>
  <c r="I25" i="11" s="1"/>
  <c r="I25" i="10" s="1"/>
  <c r="I25" i="3" s="1"/>
  <c r="I25" i="4" s="1"/>
  <c r="I25" i="5" s="1"/>
  <c r="I25" i="6" s="1"/>
  <c r="I25" i="7" s="1"/>
  <c r="I25" i="8" s="1"/>
  <c r="I25" i="9" s="1"/>
  <c r="I25" i="16" s="1"/>
  <c r="I25" i="17" s="1"/>
  <c r="I25" i="18" s="1"/>
  <c r="I25" i="19" s="1"/>
  <c r="I25" i="20" s="1"/>
  <c r="I25" i="21" s="1"/>
  <c r="I25" i="22" s="1"/>
  <c r="I25" i="23" s="1"/>
  <c r="I25" i="24" s="1"/>
  <c r="I25" i="25" s="1"/>
  <c r="I25" i="26" s="1"/>
  <c r="I25" i="27" s="1"/>
  <c r="I21" i="13"/>
  <c r="I21" i="12" s="1"/>
  <c r="I21" i="11" s="1"/>
  <c r="I21" i="10" s="1"/>
  <c r="I21" i="3" s="1"/>
  <c r="I21" i="4" s="1"/>
  <c r="I21" i="5" s="1"/>
  <c r="I21" i="6" s="1"/>
  <c r="I21" i="7" s="1"/>
  <c r="I21" i="8" s="1"/>
  <c r="I21" i="9" s="1"/>
  <c r="I21" i="16" s="1"/>
  <c r="I21" i="17" s="1"/>
  <c r="I21" i="18" s="1"/>
  <c r="I21" i="19" s="1"/>
  <c r="I21" i="20" s="1"/>
  <c r="I21" i="21" s="1"/>
  <c r="I21" i="22" s="1"/>
  <c r="I21" i="23" s="1"/>
  <c r="I21" i="24" s="1"/>
  <c r="I21" i="25" s="1"/>
  <c r="I21" i="26" s="1"/>
  <c r="I21" i="27" s="1"/>
  <c r="I17" i="13"/>
  <c r="I17" i="12" s="1"/>
  <c r="I17" i="11" s="1"/>
  <c r="I17" i="10" s="1"/>
  <c r="I17" i="3" s="1"/>
  <c r="I17" i="4" s="1"/>
  <c r="I17" i="5" s="1"/>
  <c r="I17" i="6" s="1"/>
  <c r="I17" i="7" s="1"/>
  <c r="I17" i="8" s="1"/>
  <c r="I17" i="9" s="1"/>
  <c r="I17" i="16" s="1"/>
  <c r="I17" i="17" s="1"/>
  <c r="I17" i="18" s="1"/>
  <c r="I17" i="19" s="1"/>
  <c r="I17" i="20" s="1"/>
  <c r="I17" i="21" s="1"/>
  <c r="I17" i="22" s="1"/>
  <c r="I17" i="23" s="1"/>
  <c r="I17" i="24" s="1"/>
  <c r="I17" i="25" s="1"/>
  <c r="I17" i="26" s="1"/>
  <c r="I17" i="27" s="1"/>
  <c r="I13" i="13"/>
  <c r="I13" i="12" s="1"/>
  <c r="I13" i="11" s="1"/>
  <c r="I13" i="10" s="1"/>
  <c r="I13" i="3" s="1"/>
  <c r="I13" i="4" s="1"/>
  <c r="I13" i="5" s="1"/>
  <c r="I13" i="6" s="1"/>
  <c r="I13" i="7" s="1"/>
  <c r="I13" i="8" s="1"/>
  <c r="I13" i="9" s="1"/>
  <c r="I13" i="16" s="1"/>
  <c r="I13" i="17" s="1"/>
  <c r="I13" i="18" s="1"/>
  <c r="I13" i="19" s="1"/>
  <c r="I13" i="20" s="1"/>
  <c r="I13" i="21" s="1"/>
  <c r="I13" i="22" s="1"/>
  <c r="I13" i="23" s="1"/>
  <c r="I13" i="24" s="1"/>
  <c r="I13" i="25" s="1"/>
  <c r="I13" i="26" s="1"/>
  <c r="I13" i="27" s="1"/>
  <c r="I9" i="13"/>
  <c r="I9" i="12" s="1"/>
  <c r="I9" i="11" s="1"/>
  <c r="I9" i="10" s="1"/>
  <c r="I9" i="3" s="1"/>
  <c r="I9" i="4" s="1"/>
  <c r="I9" i="5" s="1"/>
  <c r="I9" i="6" s="1"/>
  <c r="I9" i="7" s="1"/>
  <c r="I9" i="8" s="1"/>
  <c r="I9" i="9" s="1"/>
  <c r="I9" i="16" s="1"/>
  <c r="I9" i="17" s="1"/>
  <c r="I9" i="18" s="1"/>
  <c r="I9" i="19" s="1"/>
  <c r="I9" i="20" s="1"/>
  <c r="I9" i="21" s="1"/>
  <c r="I9" i="22" s="1"/>
  <c r="I9" i="23" s="1"/>
  <c r="I9" i="24" s="1"/>
  <c r="I9" i="25" s="1"/>
  <c r="I9" i="26" s="1"/>
  <c r="I9" i="27" s="1"/>
  <c r="I92" i="13"/>
  <c r="I92" i="12" s="1"/>
  <c r="I92" i="11" s="1"/>
  <c r="I92" i="10" s="1"/>
  <c r="I92" i="3" s="1"/>
  <c r="I92" i="4" s="1"/>
  <c r="I92" i="5" s="1"/>
  <c r="I92" i="6" s="1"/>
  <c r="I92" i="7" s="1"/>
  <c r="I92" i="8" s="1"/>
  <c r="I92" i="9" s="1"/>
  <c r="I92" i="16" s="1"/>
  <c r="I92" i="17" s="1"/>
  <c r="I92" i="18" s="1"/>
  <c r="I92" i="19" s="1"/>
  <c r="I92" i="20" s="1"/>
  <c r="I92" i="21" s="1"/>
  <c r="I92" i="22" s="1"/>
  <c r="I92" i="23" s="1"/>
  <c r="I92" i="24" s="1"/>
  <c r="I92" i="25" s="1"/>
  <c r="I92" i="26" s="1"/>
  <c r="I92" i="27" s="1"/>
  <c r="I88" i="13"/>
  <c r="I88" i="12" s="1"/>
  <c r="I88" i="11" s="1"/>
  <c r="I88" i="10" s="1"/>
  <c r="I88" i="3" s="1"/>
  <c r="I88" i="4" s="1"/>
  <c r="I88" i="5" s="1"/>
  <c r="I88" i="6" s="1"/>
  <c r="I88" i="7" s="1"/>
  <c r="I88" i="8" s="1"/>
  <c r="I88" i="9" s="1"/>
  <c r="I88" i="16" s="1"/>
  <c r="I88" i="17" s="1"/>
  <c r="I88" i="18" s="1"/>
  <c r="I88" i="19" s="1"/>
  <c r="I88" i="20" s="1"/>
  <c r="I88" i="21" s="1"/>
  <c r="I88" i="22" s="1"/>
  <c r="I88" i="23" s="1"/>
  <c r="I88" i="24" s="1"/>
  <c r="I88" i="25" s="1"/>
  <c r="I88" i="26" s="1"/>
  <c r="I88" i="27" s="1"/>
  <c r="I84" i="13"/>
  <c r="I84" i="12" s="1"/>
  <c r="I84" i="11" s="1"/>
  <c r="I84" i="10" s="1"/>
  <c r="I84" i="3" s="1"/>
  <c r="I84" i="4" s="1"/>
  <c r="I84" i="5" s="1"/>
  <c r="I84" i="6" s="1"/>
  <c r="I84" i="7" s="1"/>
  <c r="I84" i="8" s="1"/>
  <c r="I84" i="9" s="1"/>
  <c r="I84" i="16" s="1"/>
  <c r="I84" i="17" s="1"/>
  <c r="I84" i="18" s="1"/>
  <c r="I84" i="19" s="1"/>
  <c r="I84" i="20" s="1"/>
  <c r="I84" i="21" s="1"/>
  <c r="I84" i="22" s="1"/>
  <c r="I84" i="23" s="1"/>
  <c r="I84" i="24" s="1"/>
  <c r="I84" i="25" s="1"/>
  <c r="I84" i="26" s="1"/>
  <c r="I84" i="27" s="1"/>
  <c r="I80" i="13"/>
  <c r="I80" i="12" s="1"/>
  <c r="I80" i="11" s="1"/>
  <c r="I80" i="10" s="1"/>
  <c r="I80" i="3" s="1"/>
  <c r="I80" i="4" s="1"/>
  <c r="I80" i="5" s="1"/>
  <c r="I76" i="13"/>
  <c r="I76" i="12" s="1"/>
  <c r="I76" i="11" s="1"/>
  <c r="I76" i="10" s="1"/>
  <c r="I76" i="3" s="1"/>
  <c r="I76" i="4" s="1"/>
  <c r="I76" i="5" s="1"/>
  <c r="I76" i="6" s="1"/>
  <c r="I76" i="7" s="1"/>
  <c r="I76" i="8" s="1"/>
  <c r="I76" i="9" s="1"/>
  <c r="I76" i="16" s="1"/>
  <c r="I76" i="17" s="1"/>
  <c r="I76" i="18" s="1"/>
  <c r="I76" i="19" s="1"/>
  <c r="I76" i="20" s="1"/>
  <c r="I76" i="21" s="1"/>
  <c r="I76" i="22" s="1"/>
  <c r="I76" i="23" s="1"/>
  <c r="I76" i="24" s="1"/>
  <c r="I76" i="25" s="1"/>
  <c r="I76" i="26" s="1"/>
  <c r="I76" i="27" s="1"/>
  <c r="I72" i="13"/>
  <c r="I72" i="12" s="1"/>
  <c r="I72" i="11" s="1"/>
  <c r="I72" i="10" s="1"/>
  <c r="I72" i="3" s="1"/>
  <c r="I72" i="4" s="1"/>
  <c r="I72" i="5" s="1"/>
  <c r="I72" i="6" s="1"/>
  <c r="I72" i="7" s="1"/>
  <c r="I72" i="8" s="1"/>
  <c r="I72" i="9" s="1"/>
  <c r="I72" i="16" s="1"/>
  <c r="I72" i="17" s="1"/>
  <c r="I72" i="18" s="1"/>
  <c r="I72" i="19" s="1"/>
  <c r="I72" i="20" s="1"/>
  <c r="I72" i="21" s="1"/>
  <c r="I72" i="22" s="1"/>
  <c r="I72" i="23" s="1"/>
  <c r="I72" i="24" s="1"/>
  <c r="I72" i="25" s="1"/>
  <c r="I72" i="26" s="1"/>
  <c r="I72" i="27" s="1"/>
  <c r="I68" i="13"/>
  <c r="I68" i="12" s="1"/>
  <c r="I68" i="11" s="1"/>
  <c r="I68" i="10" s="1"/>
  <c r="I68" i="3" s="1"/>
  <c r="I68" i="4" s="1"/>
  <c r="I68" i="5" s="1"/>
  <c r="I60" i="13"/>
  <c r="I60" i="12" s="1"/>
  <c r="I60" i="11" s="1"/>
  <c r="I60" i="10" s="1"/>
  <c r="I60" i="3" s="1"/>
  <c r="I60" i="4" s="1"/>
  <c r="I60" i="5" s="1"/>
  <c r="I60" i="6" s="1"/>
  <c r="I60" i="7" s="1"/>
  <c r="I60" i="8" s="1"/>
  <c r="I60" i="9" s="1"/>
  <c r="I60" i="16" s="1"/>
  <c r="I60" i="17" s="1"/>
  <c r="I60" i="18" s="1"/>
  <c r="I60" i="19" s="1"/>
  <c r="I60" i="20" s="1"/>
  <c r="I60" i="21" s="1"/>
  <c r="I60" i="22" s="1"/>
  <c r="I60" i="23" s="1"/>
  <c r="I60" i="24" s="1"/>
  <c r="I60" i="25" s="1"/>
  <c r="I60" i="26" s="1"/>
  <c r="I60" i="27" s="1"/>
  <c r="I56" i="13"/>
  <c r="I56" i="12" s="1"/>
  <c r="I56" i="11" s="1"/>
  <c r="I56" i="10" s="1"/>
  <c r="I56" i="3" s="1"/>
  <c r="I56" i="4" s="1"/>
  <c r="I56" i="5" s="1"/>
  <c r="I56" i="6" s="1"/>
  <c r="I56" i="7" s="1"/>
  <c r="I56" i="8" s="1"/>
  <c r="I56" i="9" s="1"/>
  <c r="I56" i="16" s="1"/>
  <c r="I56" i="17" s="1"/>
  <c r="I56" i="18" s="1"/>
  <c r="I56" i="19" s="1"/>
  <c r="I56" i="20" s="1"/>
  <c r="I56" i="21" s="1"/>
  <c r="I56" i="22" s="1"/>
  <c r="I56" i="23" s="1"/>
  <c r="I56" i="24" s="1"/>
  <c r="I56" i="25" s="1"/>
  <c r="I56" i="26" s="1"/>
  <c r="I56" i="27" s="1"/>
  <c r="I52" i="13"/>
  <c r="I52" i="12" s="1"/>
  <c r="I52" i="11" s="1"/>
  <c r="I52" i="10" s="1"/>
  <c r="I52" i="3" s="1"/>
  <c r="I52" i="4" s="1"/>
  <c r="I52" i="5" s="1"/>
  <c r="I52" i="6" s="1"/>
  <c r="I52" i="7" s="1"/>
  <c r="I52" i="8" s="1"/>
  <c r="I52" i="9" s="1"/>
  <c r="I52" i="16" s="1"/>
  <c r="I52" i="17" s="1"/>
  <c r="I52" i="18" s="1"/>
  <c r="I52" i="19" s="1"/>
  <c r="I52" i="20" s="1"/>
  <c r="I52" i="21" s="1"/>
  <c r="I52" i="22" s="1"/>
  <c r="I52" i="23" s="1"/>
  <c r="I52" i="24" s="1"/>
  <c r="I52" i="25" s="1"/>
  <c r="I52" i="26" s="1"/>
  <c r="I52" i="27" s="1"/>
  <c r="I48" i="13"/>
  <c r="I48" i="12" s="1"/>
  <c r="I48" i="11" s="1"/>
  <c r="I48" i="10" s="1"/>
  <c r="I48" i="3" s="1"/>
  <c r="I48" i="4" s="1"/>
  <c r="I48" i="5" s="1"/>
  <c r="I44" i="13"/>
  <c r="I44" i="12" s="1"/>
  <c r="I44" i="11" s="1"/>
  <c r="I44" i="10" s="1"/>
  <c r="I44" i="3" s="1"/>
  <c r="I44" i="4" s="1"/>
  <c r="I44" i="5" s="1"/>
  <c r="I44" i="6" s="1"/>
  <c r="I44" i="7" s="1"/>
  <c r="I44" i="8" s="1"/>
  <c r="I44" i="9" s="1"/>
  <c r="I44" i="16" s="1"/>
  <c r="I44" i="17" s="1"/>
  <c r="I44" i="18" s="1"/>
  <c r="I44" i="19" s="1"/>
  <c r="I44" i="20" s="1"/>
  <c r="I44" i="21" s="1"/>
  <c r="I44" i="22" s="1"/>
  <c r="I44" i="23" s="1"/>
  <c r="I44" i="24" s="1"/>
  <c r="I44" i="25" s="1"/>
  <c r="I44" i="26" s="1"/>
  <c r="I44" i="27" s="1"/>
  <c r="I40" i="13"/>
  <c r="I40" i="12" s="1"/>
  <c r="I40" i="11" s="1"/>
  <c r="I40" i="10" s="1"/>
  <c r="I40" i="3" s="1"/>
  <c r="I40" i="4" s="1"/>
  <c r="I40" i="5" s="1"/>
  <c r="I40" i="6" s="1"/>
  <c r="I40" i="7" s="1"/>
  <c r="I40" i="8" s="1"/>
  <c r="I40" i="9" s="1"/>
  <c r="I40" i="16" s="1"/>
  <c r="I40" i="17" s="1"/>
  <c r="I40" i="18" s="1"/>
  <c r="I40" i="19" s="1"/>
  <c r="I40" i="20" s="1"/>
  <c r="I40" i="21" s="1"/>
  <c r="I40" i="22" s="1"/>
  <c r="I40" i="23" s="1"/>
  <c r="I40" i="24" s="1"/>
  <c r="I40" i="25" s="1"/>
  <c r="I40" i="26" s="1"/>
  <c r="I40" i="27" s="1"/>
  <c r="I36" i="13"/>
  <c r="I36" i="12" s="1"/>
  <c r="I36" i="11" s="1"/>
  <c r="I32" i="13"/>
  <c r="I32" i="12" s="1"/>
  <c r="I32" i="11" s="1"/>
  <c r="I32" i="10" s="1"/>
  <c r="I32" i="3" s="1"/>
  <c r="I32" i="4" s="1"/>
  <c r="I32" i="5" s="1"/>
  <c r="I28" i="13"/>
  <c r="I28" i="12" s="1"/>
  <c r="I28" i="11" s="1"/>
  <c r="I28" i="10" s="1"/>
  <c r="I28" i="3" s="1"/>
  <c r="I28" i="4" s="1"/>
  <c r="I28" i="5" s="1"/>
  <c r="I28" i="6" s="1"/>
  <c r="I28" i="7" s="1"/>
  <c r="I28" i="8" s="1"/>
  <c r="I28" i="9" s="1"/>
  <c r="I28" i="16" s="1"/>
  <c r="I28" i="17" s="1"/>
  <c r="I28" i="18" s="1"/>
  <c r="I28" i="19" s="1"/>
  <c r="I28" i="20" s="1"/>
  <c r="I28" i="21" s="1"/>
  <c r="I28" i="22" s="1"/>
  <c r="I28" i="23" s="1"/>
  <c r="I28" i="24" s="1"/>
  <c r="I28" i="25" s="1"/>
  <c r="I28" i="26" s="1"/>
  <c r="I28" i="27" s="1"/>
  <c r="I24" i="13"/>
  <c r="I24" i="12" s="1"/>
  <c r="I24" i="11" s="1"/>
  <c r="I24" i="10" s="1"/>
  <c r="I24" i="3" s="1"/>
  <c r="I24" i="4" s="1"/>
  <c r="I24" i="5" s="1"/>
  <c r="I24" i="6" s="1"/>
  <c r="I24" i="7" s="1"/>
  <c r="I24" i="8" s="1"/>
  <c r="I24" i="9" s="1"/>
  <c r="I24" i="16" s="1"/>
  <c r="I24" i="17" s="1"/>
  <c r="I24" i="18" s="1"/>
  <c r="I24" i="19" s="1"/>
  <c r="I24" i="20" s="1"/>
  <c r="I24" i="21" s="1"/>
  <c r="I24" i="22" s="1"/>
  <c r="I24" i="23" s="1"/>
  <c r="I24" i="24" s="1"/>
  <c r="I24" i="25" s="1"/>
  <c r="I24" i="26" s="1"/>
  <c r="I24" i="27" s="1"/>
  <c r="I20" i="13"/>
  <c r="I20" i="12" s="1"/>
  <c r="I20" i="11" s="1"/>
  <c r="I20" i="10" s="1"/>
  <c r="I20" i="3" s="1"/>
  <c r="I20" i="4" s="1"/>
  <c r="I20" i="5" s="1"/>
  <c r="I20" i="6" s="1"/>
  <c r="I20" i="7" s="1"/>
  <c r="I20" i="8" s="1"/>
  <c r="I20" i="9" s="1"/>
  <c r="I20" i="16" s="1"/>
  <c r="I20" i="17" s="1"/>
  <c r="I20" i="18" s="1"/>
  <c r="I20" i="19" s="1"/>
  <c r="I20" i="20" s="1"/>
  <c r="I20" i="21" s="1"/>
  <c r="I20" i="22" s="1"/>
  <c r="I20" i="23" s="1"/>
  <c r="I20" i="24" s="1"/>
  <c r="I20" i="25" s="1"/>
  <c r="I20" i="26" s="1"/>
  <c r="I20" i="27" s="1"/>
  <c r="I16" i="13"/>
  <c r="I16" i="12" s="1"/>
  <c r="I16" i="11" s="1"/>
  <c r="I16" i="10" s="1"/>
  <c r="I16" i="3" s="1"/>
  <c r="I16" i="4" s="1"/>
  <c r="I16" i="5" s="1"/>
  <c r="I16" i="6" s="1"/>
  <c r="I16" i="7" s="1"/>
  <c r="I16" i="8" s="1"/>
  <c r="I16" i="9" s="1"/>
  <c r="I16" i="16" s="1"/>
  <c r="I16" i="17" s="1"/>
  <c r="I16" i="18" s="1"/>
  <c r="I16" i="19" s="1"/>
  <c r="I16" i="20" s="1"/>
  <c r="I16" i="21" s="1"/>
  <c r="I16" i="22" s="1"/>
  <c r="I16" i="23" s="1"/>
  <c r="I16" i="24" s="1"/>
  <c r="I16" i="25" s="1"/>
  <c r="I16" i="26" s="1"/>
  <c r="I16" i="27" s="1"/>
  <c r="I12" i="13"/>
  <c r="I12" i="12" s="1"/>
  <c r="I12" i="11" s="1"/>
  <c r="I12" i="10" s="1"/>
  <c r="I12" i="3" s="1"/>
  <c r="I12" i="4" s="1"/>
  <c r="I12" i="5" s="1"/>
  <c r="I12" i="6" s="1"/>
  <c r="I12" i="7" s="1"/>
  <c r="I12" i="8" s="1"/>
  <c r="I12" i="9" s="1"/>
  <c r="I12" i="16" s="1"/>
  <c r="I12" i="17" s="1"/>
  <c r="I12" i="18" s="1"/>
  <c r="I12" i="19" s="1"/>
  <c r="I12" i="20" s="1"/>
  <c r="I12" i="21" s="1"/>
  <c r="I12" i="22" s="1"/>
  <c r="I12" i="23" s="1"/>
  <c r="I12" i="24" s="1"/>
  <c r="I12" i="25" s="1"/>
  <c r="I12" i="26" s="1"/>
  <c r="I12" i="27" s="1"/>
  <c r="I8" i="13"/>
  <c r="I8" i="12" s="1"/>
  <c r="I8" i="11" s="1"/>
  <c r="I8" i="10" s="1"/>
  <c r="I8" i="3" s="1"/>
  <c r="I8" i="4" s="1"/>
  <c r="I8" i="5" s="1"/>
  <c r="I8" i="6" s="1"/>
  <c r="I8" i="7" s="1"/>
  <c r="I8" i="8" s="1"/>
  <c r="I8" i="9" s="1"/>
  <c r="I8" i="16" s="1"/>
  <c r="I8" i="17" s="1"/>
  <c r="I8" i="18" s="1"/>
  <c r="I8" i="19" s="1"/>
  <c r="I8" i="20" s="1"/>
  <c r="I8" i="21" s="1"/>
  <c r="I8" i="22" s="1"/>
  <c r="I8" i="23" s="1"/>
  <c r="I8" i="24" s="1"/>
  <c r="I8" i="25" s="1"/>
  <c r="I8" i="26" s="1"/>
  <c r="I8" i="27" s="1"/>
  <c r="I5" i="13"/>
  <c r="I5" i="12" s="1"/>
  <c r="I5" i="11" s="1"/>
  <c r="I5" i="10" s="1"/>
  <c r="I5" i="3" s="1"/>
  <c r="I5" i="4" s="1"/>
  <c r="I5" i="5" s="1"/>
  <c r="I5" i="6" s="1"/>
  <c r="I5" i="7" s="1"/>
  <c r="I5" i="8" s="1"/>
  <c r="I5" i="9" s="1"/>
  <c r="I5" i="16" s="1"/>
  <c r="I5" i="17" s="1"/>
  <c r="I5" i="18" s="1"/>
  <c r="I5" i="19" s="1"/>
  <c r="I5" i="20" s="1"/>
  <c r="I5" i="21" s="1"/>
  <c r="I5" i="22" s="1"/>
  <c r="I5" i="23" s="1"/>
  <c r="I5" i="24" s="1"/>
  <c r="I5" i="25" s="1"/>
  <c r="I5" i="26" s="1"/>
  <c r="I5" i="27" s="1"/>
  <c r="I91" i="13"/>
  <c r="I91" i="12" s="1"/>
  <c r="I91" i="11" s="1"/>
  <c r="I91" i="10" s="1"/>
  <c r="I91" i="3" s="1"/>
  <c r="I91" i="4" s="1"/>
  <c r="I91" i="5" s="1"/>
  <c r="I91" i="6" s="1"/>
  <c r="I91" i="7" s="1"/>
  <c r="I91" i="8" s="1"/>
  <c r="I91" i="9" s="1"/>
  <c r="I91" i="16" s="1"/>
  <c r="I91" i="17" s="1"/>
  <c r="I91" i="18" s="1"/>
  <c r="I91" i="19" s="1"/>
  <c r="I91" i="20" s="1"/>
  <c r="I91" i="21" s="1"/>
  <c r="I91" i="22" s="1"/>
  <c r="I91" i="23" s="1"/>
  <c r="I91" i="24" s="1"/>
  <c r="I91" i="25" s="1"/>
  <c r="I91" i="26" s="1"/>
  <c r="I91" i="27" s="1"/>
  <c r="I87" i="13"/>
  <c r="I87" i="12" s="1"/>
  <c r="I87" i="11" s="1"/>
  <c r="I87" i="10" s="1"/>
  <c r="I87" i="3" s="1"/>
  <c r="I87" i="4" s="1"/>
  <c r="I87" i="5" s="1"/>
  <c r="I87" i="6" s="1"/>
  <c r="I87" i="7" s="1"/>
  <c r="I87" i="8" s="1"/>
  <c r="I87" i="9" s="1"/>
  <c r="I87" i="16" s="1"/>
  <c r="I87" i="17" s="1"/>
  <c r="I87" i="18" s="1"/>
  <c r="I87" i="19" s="1"/>
  <c r="I87" i="20" s="1"/>
  <c r="I87" i="21" s="1"/>
  <c r="I87" i="22" s="1"/>
  <c r="I87" i="23" s="1"/>
  <c r="I87" i="24" s="1"/>
  <c r="I87" i="25" s="1"/>
  <c r="I87" i="26" s="1"/>
  <c r="I87" i="27" s="1"/>
  <c r="I83" i="13"/>
  <c r="I83" i="12" s="1"/>
  <c r="I83" i="11" s="1"/>
  <c r="I83" i="10" s="1"/>
  <c r="I83" i="3" s="1"/>
  <c r="I83" i="4" s="1"/>
  <c r="I83" i="5" s="1"/>
  <c r="I83" i="6" s="1"/>
  <c r="I83" i="7" s="1"/>
  <c r="I83" i="8" s="1"/>
  <c r="I83" i="9" s="1"/>
  <c r="I83" i="16" s="1"/>
  <c r="I83" i="17" s="1"/>
  <c r="I83" i="18" s="1"/>
  <c r="I83" i="19" s="1"/>
  <c r="I83" i="20" s="1"/>
  <c r="I83" i="21" s="1"/>
  <c r="I83" i="22" s="1"/>
  <c r="I83" i="23" s="1"/>
  <c r="I83" i="24" s="1"/>
  <c r="I83" i="25" s="1"/>
  <c r="I83" i="26" s="1"/>
  <c r="I83" i="27" s="1"/>
  <c r="I79" i="13"/>
  <c r="I79" i="12" s="1"/>
  <c r="I79" i="11" s="1"/>
  <c r="I79" i="10" s="1"/>
  <c r="I79" i="3" s="1"/>
  <c r="I79" i="4" s="1"/>
  <c r="I79" i="5" s="1"/>
  <c r="I79" i="6" s="1"/>
  <c r="I79" i="7" s="1"/>
  <c r="I79" i="8" s="1"/>
  <c r="I79" i="9" s="1"/>
  <c r="I79" i="16" s="1"/>
  <c r="I79" i="17" s="1"/>
  <c r="I79" i="18" s="1"/>
  <c r="I79" i="19" s="1"/>
  <c r="I79" i="20" s="1"/>
  <c r="I79" i="21" s="1"/>
  <c r="I79" i="22" s="1"/>
  <c r="I79" i="23" s="1"/>
  <c r="I79" i="24" s="1"/>
  <c r="I79" i="25" s="1"/>
  <c r="I79" i="26" s="1"/>
  <c r="I79" i="27" s="1"/>
  <c r="I75" i="13"/>
  <c r="I75" i="12" s="1"/>
  <c r="I75" i="11" s="1"/>
  <c r="I75" i="10" s="1"/>
  <c r="I75" i="3" s="1"/>
  <c r="I75" i="4" s="1"/>
  <c r="I75" i="5" s="1"/>
  <c r="I75" i="6" s="1"/>
  <c r="I75" i="7" s="1"/>
  <c r="I75" i="8" s="1"/>
  <c r="I75" i="9" s="1"/>
  <c r="I75" i="16" s="1"/>
  <c r="I75" i="17" s="1"/>
  <c r="I75" i="18" s="1"/>
  <c r="I75" i="19" s="1"/>
  <c r="I75" i="20" s="1"/>
  <c r="I75" i="21" s="1"/>
  <c r="I75" i="22" s="1"/>
  <c r="I75" i="23" s="1"/>
  <c r="I75" i="24" s="1"/>
  <c r="I75" i="25" s="1"/>
  <c r="I75" i="26" s="1"/>
  <c r="I75" i="27" s="1"/>
  <c r="I71" i="13"/>
  <c r="I71" i="12" s="1"/>
  <c r="I71" i="11" s="1"/>
  <c r="I71" i="10" s="1"/>
  <c r="I71" i="3" s="1"/>
  <c r="I71" i="4" s="1"/>
  <c r="I71" i="5" s="1"/>
  <c r="I71" i="6" s="1"/>
  <c r="I71" i="7" s="1"/>
  <c r="I71" i="8" s="1"/>
  <c r="I71" i="9" s="1"/>
  <c r="I71" i="16" s="1"/>
  <c r="I71" i="17" s="1"/>
  <c r="I71" i="18" s="1"/>
  <c r="I71" i="19" s="1"/>
  <c r="I71" i="20" s="1"/>
  <c r="I71" i="21" s="1"/>
  <c r="I71" i="22" s="1"/>
  <c r="I71" i="23" s="1"/>
  <c r="I71" i="24" s="1"/>
  <c r="I71" i="25" s="1"/>
  <c r="I71" i="26" s="1"/>
  <c r="I71" i="27" s="1"/>
  <c r="I67" i="13"/>
  <c r="I67" i="12" s="1"/>
  <c r="I67" i="11" s="1"/>
  <c r="I67" i="10" s="1"/>
  <c r="I67" i="3" s="1"/>
  <c r="I67" i="4" s="1"/>
  <c r="I67" i="5" s="1"/>
  <c r="I67" i="6" s="1"/>
  <c r="I67" i="7" s="1"/>
  <c r="I67" i="8" s="1"/>
  <c r="I67" i="9" s="1"/>
  <c r="I67" i="16" s="1"/>
  <c r="I67" i="17" s="1"/>
  <c r="I67" i="18" s="1"/>
  <c r="I67" i="19" s="1"/>
  <c r="I67" i="20" s="1"/>
  <c r="I67" i="21" s="1"/>
  <c r="I67" i="22" s="1"/>
  <c r="I67" i="23" s="1"/>
  <c r="I67" i="24" s="1"/>
  <c r="I67" i="25" s="1"/>
  <c r="I67" i="26" s="1"/>
  <c r="I67" i="27" s="1"/>
  <c r="I63" i="13"/>
  <c r="I63" i="12" s="1"/>
  <c r="I63" i="11" s="1"/>
  <c r="I63" i="10" s="1"/>
  <c r="I63" i="3" s="1"/>
  <c r="I63" i="4" s="1"/>
  <c r="I63" i="5" s="1"/>
  <c r="I59" i="13"/>
  <c r="I59" i="12" s="1"/>
  <c r="I59" i="11" s="1"/>
  <c r="I59" i="10" s="1"/>
  <c r="I59" i="3" s="1"/>
  <c r="I59" i="4" s="1"/>
  <c r="I59" i="5" s="1"/>
  <c r="I55" i="13"/>
  <c r="I55" i="12" s="1"/>
  <c r="I55" i="11" s="1"/>
  <c r="I55" i="10" s="1"/>
  <c r="I55" i="3" s="1"/>
  <c r="I55" i="4" s="1"/>
  <c r="I55" i="5" s="1"/>
  <c r="I51" i="13"/>
  <c r="I51" i="12" s="1"/>
  <c r="I51" i="11" s="1"/>
  <c r="I51" i="10" s="1"/>
  <c r="I51" i="3" s="1"/>
  <c r="I51" i="4" s="1"/>
  <c r="I51" i="5" s="1"/>
  <c r="I47" i="13"/>
  <c r="I47" i="12" s="1"/>
  <c r="I47" i="11" s="1"/>
  <c r="I47" i="10" s="1"/>
  <c r="I47" i="3" s="1"/>
  <c r="I47" i="4" s="1"/>
  <c r="I47" i="5" s="1"/>
  <c r="I47" i="6" s="1"/>
  <c r="I47" i="7" s="1"/>
  <c r="I47" i="8" s="1"/>
  <c r="I47" i="9" s="1"/>
  <c r="I47" i="16" s="1"/>
  <c r="I47" i="17" s="1"/>
  <c r="I47" i="18" s="1"/>
  <c r="I47" i="19" s="1"/>
  <c r="I47" i="20" s="1"/>
  <c r="I47" i="21" s="1"/>
  <c r="I47" i="22" s="1"/>
  <c r="I47" i="23" s="1"/>
  <c r="I47" i="24" s="1"/>
  <c r="I47" i="25" s="1"/>
  <c r="I47" i="26" s="1"/>
  <c r="I47" i="27" s="1"/>
  <c r="I43" i="13"/>
  <c r="I43" i="12" s="1"/>
  <c r="I43" i="11" s="1"/>
  <c r="I43" i="10" s="1"/>
  <c r="I43" i="3" s="1"/>
  <c r="I43" i="4" s="1"/>
  <c r="I43" i="5" s="1"/>
  <c r="I39" i="13"/>
  <c r="I39" i="12" s="1"/>
  <c r="I39" i="11" s="1"/>
  <c r="I39" i="10" s="1"/>
  <c r="I39" i="3" s="1"/>
  <c r="I39" i="4" s="1"/>
  <c r="I39" i="5" s="1"/>
  <c r="I35" i="13"/>
  <c r="I35" i="12" s="1"/>
  <c r="I35" i="11" s="1"/>
  <c r="I35" i="10" s="1"/>
  <c r="I35" i="3" s="1"/>
  <c r="I35" i="4" s="1"/>
  <c r="I35" i="5" s="1"/>
  <c r="I31" i="13"/>
  <c r="I31" i="12" s="1"/>
  <c r="I31" i="11" s="1"/>
  <c r="I31" i="10" s="1"/>
  <c r="I31" i="3" s="1"/>
  <c r="I31" i="4" s="1"/>
  <c r="I31" i="5" s="1"/>
  <c r="I27" i="13"/>
  <c r="I27" i="12" s="1"/>
  <c r="I27" i="11" s="1"/>
  <c r="I27" i="10" s="1"/>
  <c r="I27" i="3" s="1"/>
  <c r="I27" i="4" s="1"/>
  <c r="I27" i="5" s="1"/>
  <c r="I27" i="6" s="1"/>
  <c r="I27" i="7" s="1"/>
  <c r="I27" i="8" s="1"/>
  <c r="I27" i="9" s="1"/>
  <c r="I27" i="16" s="1"/>
  <c r="I27" i="17" s="1"/>
  <c r="I27" i="18" s="1"/>
  <c r="I27" i="19" s="1"/>
  <c r="I27" i="20" s="1"/>
  <c r="I27" i="21" s="1"/>
  <c r="I27" i="22" s="1"/>
  <c r="I27" i="23" s="1"/>
  <c r="I27" i="24" s="1"/>
  <c r="I27" i="25" s="1"/>
  <c r="I27" i="26" s="1"/>
  <c r="I27" i="27" s="1"/>
  <c r="I23" i="13"/>
  <c r="I23" i="12" s="1"/>
  <c r="I23" i="11" s="1"/>
  <c r="I23" i="10" s="1"/>
  <c r="I23" i="3" s="1"/>
  <c r="I23" i="4" s="1"/>
  <c r="I23" i="5" s="1"/>
  <c r="I19" i="13"/>
  <c r="I19" i="12" s="1"/>
  <c r="I19" i="11" s="1"/>
  <c r="I19" i="10" s="1"/>
  <c r="I19" i="3" s="1"/>
  <c r="I19" i="4" s="1"/>
  <c r="I19" i="5" s="1"/>
  <c r="I19" i="6" s="1"/>
  <c r="I19" i="7" s="1"/>
  <c r="I19" i="8" s="1"/>
  <c r="I19" i="9" s="1"/>
  <c r="I19" i="16" s="1"/>
  <c r="I19" i="17" s="1"/>
  <c r="I19" i="18" s="1"/>
  <c r="I19" i="19" s="1"/>
  <c r="I19" i="20" s="1"/>
  <c r="I19" i="21" s="1"/>
  <c r="I19" i="22" s="1"/>
  <c r="I19" i="23" s="1"/>
  <c r="I19" i="24" s="1"/>
  <c r="I19" i="25" s="1"/>
  <c r="I19" i="26" s="1"/>
  <c r="I19" i="27" s="1"/>
  <c r="I15" i="13"/>
  <c r="I15" i="12" s="1"/>
  <c r="I15" i="11" s="1"/>
  <c r="I15" i="10" s="1"/>
  <c r="I15" i="3" s="1"/>
  <c r="I15" i="4" s="1"/>
  <c r="I15" i="5" s="1"/>
  <c r="I15" i="6" s="1"/>
  <c r="I15" i="7" s="1"/>
  <c r="I15" i="8" s="1"/>
  <c r="I15" i="9" s="1"/>
  <c r="I15" i="16" s="1"/>
  <c r="I15" i="17" s="1"/>
  <c r="I15" i="18" s="1"/>
  <c r="I15" i="19" s="1"/>
  <c r="I15" i="20" s="1"/>
  <c r="I15" i="21" s="1"/>
  <c r="I15" i="22" s="1"/>
  <c r="I15" i="23" s="1"/>
  <c r="I15" i="24" s="1"/>
  <c r="I15" i="25" s="1"/>
  <c r="I15" i="26" s="1"/>
  <c r="I15" i="27" s="1"/>
  <c r="I11" i="13"/>
  <c r="I11" i="12" s="1"/>
  <c r="I11" i="11" s="1"/>
  <c r="I11" i="10" s="1"/>
  <c r="I11" i="3" s="1"/>
  <c r="I11" i="4" s="1"/>
  <c r="I11" i="5" s="1"/>
  <c r="I7" i="13"/>
  <c r="I7" i="12" s="1"/>
  <c r="I7" i="11" s="1"/>
  <c r="I7" i="10" s="1"/>
  <c r="I7" i="3" s="1"/>
  <c r="I7" i="4" s="1"/>
  <c r="I7" i="5" s="1"/>
  <c r="I7" i="6" s="1"/>
  <c r="I7" i="7" s="1"/>
  <c r="I7" i="8" s="1"/>
  <c r="I7" i="9" s="1"/>
  <c r="I7" i="16" s="1"/>
  <c r="I7" i="17" s="1"/>
  <c r="I7" i="18" s="1"/>
  <c r="I7" i="19" s="1"/>
  <c r="I7" i="20" s="1"/>
  <c r="I7" i="21" s="1"/>
  <c r="I7" i="22" s="1"/>
  <c r="I7" i="23" s="1"/>
  <c r="I7" i="24" s="1"/>
  <c r="I7" i="25" s="1"/>
  <c r="I7" i="26" s="1"/>
  <c r="I7" i="27" s="1"/>
  <c r="I58" i="13"/>
  <c r="I58" i="12" s="1"/>
  <c r="I58" i="11" s="1"/>
  <c r="I58" i="10" s="1"/>
  <c r="I58" i="3" s="1"/>
  <c r="I58" i="4" s="1"/>
  <c r="I58" i="5" s="1"/>
  <c r="I58" i="6" s="1"/>
  <c r="I58" i="7" s="1"/>
  <c r="I58" i="8" s="1"/>
  <c r="I58" i="9" s="1"/>
  <c r="I58" i="16" s="1"/>
  <c r="I58" i="17" s="1"/>
  <c r="I58" i="18" s="1"/>
  <c r="I58" i="19" s="1"/>
  <c r="I58" i="20" s="1"/>
  <c r="I58" i="21" s="1"/>
  <c r="I58" i="22" s="1"/>
  <c r="I58" i="23" s="1"/>
  <c r="I58" i="24" s="1"/>
  <c r="I58" i="25" s="1"/>
  <c r="I58" i="26" s="1"/>
  <c r="I58" i="27" s="1"/>
  <c r="I54" i="13"/>
  <c r="I54" i="12" s="1"/>
  <c r="I54" i="11" s="1"/>
  <c r="I54" i="10" s="1"/>
  <c r="I54" i="3" s="1"/>
  <c r="I54" i="4" s="1"/>
  <c r="I54" i="5" s="1"/>
  <c r="I41" i="13"/>
  <c r="I41" i="12" s="1"/>
  <c r="I41" i="11" s="1"/>
  <c r="I41" i="10" s="1"/>
  <c r="I41" i="3" s="1"/>
  <c r="I41" i="4" s="1"/>
  <c r="I41" i="5" s="1"/>
  <c r="I66" i="13"/>
  <c r="I66" i="12" s="1"/>
  <c r="I66" i="11" s="1"/>
  <c r="I66" i="10" s="1"/>
  <c r="I66" i="3" s="1"/>
  <c r="I66" i="4" s="1"/>
  <c r="I64" i="13"/>
  <c r="I64" i="12" s="1"/>
  <c r="I64" i="11" s="1"/>
  <c r="I64" i="10" s="1"/>
  <c r="I64" i="3" s="1"/>
  <c r="I64" i="4" s="1"/>
  <c r="I64" i="5" s="1"/>
  <c r="I114" i="12"/>
  <c r="I114" i="11" s="1"/>
  <c r="I114" i="10" s="1"/>
  <c r="I114" i="3" s="1"/>
  <c r="I114" i="4" s="1"/>
  <c r="I114" i="5" s="1"/>
  <c r="I114" i="6" s="1"/>
  <c r="I114" i="7" s="1"/>
  <c r="I114" i="8" s="1"/>
  <c r="I114" i="9" s="1"/>
  <c r="I114" i="16" s="1"/>
  <c r="I114" i="17" s="1"/>
  <c r="I114" i="18" s="1"/>
  <c r="I114" i="19" s="1"/>
  <c r="I114" i="20" s="1"/>
  <c r="I114" i="21" s="1"/>
  <c r="I114" i="22" s="1"/>
  <c r="I114" i="23" s="1"/>
  <c r="I114" i="24" s="1"/>
  <c r="I114" i="25" s="1"/>
  <c r="I114" i="26" s="1"/>
  <c r="I114" i="27" s="1"/>
  <c r="I102" i="12"/>
  <c r="I102" i="11" s="1"/>
  <c r="I102" i="10" s="1"/>
  <c r="I102" i="3" s="1"/>
  <c r="I102" i="4" s="1"/>
  <c r="I102" i="5" s="1"/>
  <c r="I102" i="6" s="1"/>
  <c r="I102" i="7" s="1"/>
  <c r="I102" i="8" s="1"/>
  <c r="I102" i="9" s="1"/>
  <c r="I102" i="16" s="1"/>
  <c r="I102" i="17" s="1"/>
  <c r="I102" i="18" s="1"/>
  <c r="I102" i="19" s="1"/>
  <c r="I102" i="20" s="1"/>
  <c r="I102" i="21" s="1"/>
  <c r="I102" i="22" s="1"/>
  <c r="I102" i="23" s="1"/>
  <c r="I102" i="24" s="1"/>
  <c r="I102" i="25" s="1"/>
  <c r="I102" i="26" s="1"/>
  <c r="I102" i="27" s="1"/>
  <c r="I94" i="12"/>
  <c r="I94" i="11" s="1"/>
  <c r="I94" i="10" s="1"/>
  <c r="I94" i="3" s="1"/>
  <c r="I94" i="4" s="1"/>
  <c r="I94" i="5" s="1"/>
  <c r="I94" i="6" s="1"/>
  <c r="I94" i="7" s="1"/>
  <c r="I94" i="8" s="1"/>
  <c r="I94" i="9" s="1"/>
  <c r="I94" i="16" s="1"/>
  <c r="I94" i="17" s="1"/>
  <c r="I94" i="18" s="1"/>
  <c r="I94" i="19" s="1"/>
  <c r="I94" i="20" s="1"/>
  <c r="I94" i="21" s="1"/>
  <c r="I94" i="22" s="1"/>
  <c r="I94" i="23" s="1"/>
  <c r="I94" i="24" s="1"/>
  <c r="I94" i="25" s="1"/>
  <c r="I94" i="26" s="1"/>
  <c r="I94" i="27" s="1"/>
  <c r="I117" i="12"/>
  <c r="I117" i="11" s="1"/>
  <c r="I117" i="10" s="1"/>
  <c r="I117" i="3" s="1"/>
  <c r="I117" i="4" s="1"/>
  <c r="I117" i="5" s="1"/>
  <c r="I113" i="12"/>
  <c r="I113" i="11" s="1"/>
  <c r="I113" i="10" s="1"/>
  <c r="I113" i="3" s="1"/>
  <c r="I113" i="4" s="1"/>
  <c r="I113" i="5" s="1"/>
  <c r="I113" i="6" s="1"/>
  <c r="I113" i="7" s="1"/>
  <c r="I113" i="8" s="1"/>
  <c r="I113" i="9" s="1"/>
  <c r="I113" i="16" s="1"/>
  <c r="I113" i="17" s="1"/>
  <c r="I113" i="18" s="1"/>
  <c r="I113" i="19" s="1"/>
  <c r="I113" i="20" s="1"/>
  <c r="I113" i="21" s="1"/>
  <c r="I113" i="22" s="1"/>
  <c r="I113" i="23" s="1"/>
  <c r="I113" i="24" s="1"/>
  <c r="I113" i="25" s="1"/>
  <c r="I113" i="26" s="1"/>
  <c r="I113" i="27" s="1"/>
  <c r="I109" i="12"/>
  <c r="I109" i="11" s="1"/>
  <c r="I109" i="10" s="1"/>
  <c r="I109" i="3" s="1"/>
  <c r="I109" i="4" s="1"/>
  <c r="I109" i="5" s="1"/>
  <c r="I109" i="6" s="1"/>
  <c r="I109" i="7" s="1"/>
  <c r="I109" i="8" s="1"/>
  <c r="I109" i="9" s="1"/>
  <c r="I109" i="16" s="1"/>
  <c r="I109" i="17" s="1"/>
  <c r="I109" i="18" s="1"/>
  <c r="I109" i="19" s="1"/>
  <c r="I109" i="20" s="1"/>
  <c r="I109" i="21" s="1"/>
  <c r="I109" i="22" s="1"/>
  <c r="I109" i="23" s="1"/>
  <c r="I109" i="24" s="1"/>
  <c r="I109" i="25" s="1"/>
  <c r="I109" i="26" s="1"/>
  <c r="I109" i="27" s="1"/>
  <c r="I105" i="12"/>
  <c r="I105" i="11" s="1"/>
  <c r="I105" i="10" s="1"/>
  <c r="I105" i="3" s="1"/>
  <c r="I105" i="4" s="1"/>
  <c r="I105" i="5" s="1"/>
  <c r="I105" i="6" s="1"/>
  <c r="I105" i="7" s="1"/>
  <c r="I105" i="8" s="1"/>
  <c r="I105" i="9" s="1"/>
  <c r="I105" i="16" s="1"/>
  <c r="I105" i="17" s="1"/>
  <c r="I105" i="18" s="1"/>
  <c r="I105" i="19" s="1"/>
  <c r="I105" i="20" s="1"/>
  <c r="I105" i="21" s="1"/>
  <c r="I105" i="22" s="1"/>
  <c r="I105" i="23" s="1"/>
  <c r="I105" i="24" s="1"/>
  <c r="I105" i="25" s="1"/>
  <c r="I105" i="26" s="1"/>
  <c r="I105" i="27" s="1"/>
  <c r="I101" i="12"/>
  <c r="I101" i="11" s="1"/>
  <c r="I101" i="10" s="1"/>
  <c r="I101" i="3" s="1"/>
  <c r="I101" i="4" s="1"/>
  <c r="I101" i="5" s="1"/>
  <c r="I97" i="12"/>
  <c r="I97" i="11" s="1"/>
  <c r="I97" i="10" s="1"/>
  <c r="I97" i="3" s="1"/>
  <c r="I97" i="4" s="1"/>
  <c r="I97" i="5" s="1"/>
  <c r="I97" i="6" s="1"/>
  <c r="I97" i="7" s="1"/>
  <c r="I97" i="8" s="1"/>
  <c r="I97" i="9" s="1"/>
  <c r="I97" i="16" s="1"/>
  <c r="I97" i="17" s="1"/>
  <c r="I97" i="18" s="1"/>
  <c r="I97" i="19" s="1"/>
  <c r="I97" i="20" s="1"/>
  <c r="I97" i="21" s="1"/>
  <c r="I97" i="22" s="1"/>
  <c r="I97" i="23" s="1"/>
  <c r="I97" i="24" s="1"/>
  <c r="I97" i="25" s="1"/>
  <c r="I97" i="26" s="1"/>
  <c r="I97" i="27" s="1"/>
  <c r="I93" i="12"/>
  <c r="I93" i="11" s="1"/>
  <c r="I93" i="10" s="1"/>
  <c r="I93" i="3" s="1"/>
  <c r="I93" i="4" s="1"/>
  <c r="I93" i="5" s="1"/>
  <c r="I93" i="6" s="1"/>
  <c r="I93" i="7" s="1"/>
  <c r="I93" i="8" s="1"/>
  <c r="I93" i="9" s="1"/>
  <c r="I93" i="16" s="1"/>
  <c r="I93" i="17" s="1"/>
  <c r="I93" i="18" s="1"/>
  <c r="I93" i="19" s="1"/>
  <c r="I93" i="20" s="1"/>
  <c r="I93" i="21" s="1"/>
  <c r="I93" i="22" s="1"/>
  <c r="I93" i="23" s="1"/>
  <c r="I93" i="24" s="1"/>
  <c r="I93" i="25" s="1"/>
  <c r="I93" i="26" s="1"/>
  <c r="I93" i="27" s="1"/>
  <c r="I118" i="12"/>
  <c r="I118" i="11" s="1"/>
  <c r="I118" i="10" s="1"/>
  <c r="I118" i="3" s="1"/>
  <c r="I118" i="4" s="1"/>
  <c r="I118" i="5" s="1"/>
  <c r="I118" i="6" s="1"/>
  <c r="I118" i="7" s="1"/>
  <c r="I118" i="8" s="1"/>
  <c r="I118" i="9" s="1"/>
  <c r="I118" i="16" s="1"/>
  <c r="I118" i="17" s="1"/>
  <c r="I118" i="18" s="1"/>
  <c r="I118" i="19" s="1"/>
  <c r="I118" i="20" s="1"/>
  <c r="I118" i="21" s="1"/>
  <c r="I118" i="22" s="1"/>
  <c r="I118" i="23" s="1"/>
  <c r="I118" i="24" s="1"/>
  <c r="I118" i="25" s="1"/>
  <c r="I118" i="26" s="1"/>
  <c r="I118" i="27" s="1"/>
  <c r="I106" i="12"/>
  <c r="I106" i="11" s="1"/>
  <c r="I106" i="10" s="1"/>
  <c r="I106" i="3" s="1"/>
  <c r="I106" i="4" s="1"/>
  <c r="I106" i="5" s="1"/>
  <c r="I106" i="6" s="1"/>
  <c r="I106" i="7" s="1"/>
  <c r="I106" i="8" s="1"/>
  <c r="I106" i="9" s="1"/>
  <c r="I106" i="16" s="1"/>
  <c r="I106" i="17" s="1"/>
  <c r="I106" i="18" s="1"/>
  <c r="I106" i="19" s="1"/>
  <c r="I106" i="20" s="1"/>
  <c r="I106" i="21" s="1"/>
  <c r="I106" i="22" s="1"/>
  <c r="I106" i="23" s="1"/>
  <c r="I106" i="24" s="1"/>
  <c r="I106" i="25" s="1"/>
  <c r="I106" i="26" s="1"/>
  <c r="I106" i="27" s="1"/>
  <c r="I98" i="12"/>
  <c r="I98" i="11" s="1"/>
  <c r="I98" i="10" s="1"/>
  <c r="I98" i="3" s="1"/>
  <c r="I98" i="4" s="1"/>
  <c r="I98" i="5" s="1"/>
  <c r="I98" i="6" s="1"/>
  <c r="I98" i="7" s="1"/>
  <c r="I98" i="8" s="1"/>
  <c r="I98" i="9" s="1"/>
  <c r="I98" i="16" s="1"/>
  <c r="I98" i="17" s="1"/>
  <c r="I98" i="18" s="1"/>
  <c r="I98" i="19" s="1"/>
  <c r="I98" i="20" s="1"/>
  <c r="I98" i="21" s="1"/>
  <c r="I98" i="22" s="1"/>
  <c r="I98" i="23" s="1"/>
  <c r="I98" i="24" s="1"/>
  <c r="I98" i="25" s="1"/>
  <c r="I98" i="26" s="1"/>
  <c r="I98" i="27" s="1"/>
  <c r="I120" i="12"/>
  <c r="I120" i="11" s="1"/>
  <c r="I120" i="10" s="1"/>
  <c r="I120" i="3" s="1"/>
  <c r="I120" i="4" s="1"/>
  <c r="I120" i="5" s="1"/>
  <c r="I120" i="6" s="1"/>
  <c r="I120" i="7" s="1"/>
  <c r="I120" i="8" s="1"/>
  <c r="I116" i="12"/>
  <c r="I116" i="11" s="1"/>
  <c r="I116" i="10" s="1"/>
  <c r="I116" i="3" s="1"/>
  <c r="I116" i="4" s="1"/>
  <c r="I116" i="5" s="1"/>
  <c r="I112" i="12"/>
  <c r="I112" i="11" s="1"/>
  <c r="I112" i="10" s="1"/>
  <c r="I112" i="3" s="1"/>
  <c r="I112" i="4" s="1"/>
  <c r="I112" i="5" s="1"/>
  <c r="I112" i="6" s="1"/>
  <c r="I112" i="7" s="1"/>
  <c r="I112" i="8" s="1"/>
  <c r="I112" i="9" s="1"/>
  <c r="I112" i="16" s="1"/>
  <c r="I112" i="17" s="1"/>
  <c r="I112" i="18" s="1"/>
  <c r="I112" i="19" s="1"/>
  <c r="I112" i="20" s="1"/>
  <c r="I112" i="21" s="1"/>
  <c r="I112" i="22" s="1"/>
  <c r="I112" i="23" s="1"/>
  <c r="I112" i="24" s="1"/>
  <c r="I112" i="25" s="1"/>
  <c r="I112" i="26" s="1"/>
  <c r="I112" i="27" s="1"/>
  <c r="I108" i="12"/>
  <c r="I108" i="11" s="1"/>
  <c r="I108" i="10" s="1"/>
  <c r="I108" i="3" s="1"/>
  <c r="I108" i="4" s="1"/>
  <c r="I108" i="5" s="1"/>
  <c r="I108" i="6" s="1"/>
  <c r="I108" i="7" s="1"/>
  <c r="I108" i="8" s="1"/>
  <c r="I108" i="9" s="1"/>
  <c r="I108" i="16" s="1"/>
  <c r="I108" i="17" s="1"/>
  <c r="I108" i="18" s="1"/>
  <c r="I108" i="19" s="1"/>
  <c r="I108" i="20" s="1"/>
  <c r="I108" i="21" s="1"/>
  <c r="I108" i="22" s="1"/>
  <c r="I108" i="23" s="1"/>
  <c r="I108" i="24" s="1"/>
  <c r="I108" i="25" s="1"/>
  <c r="I108" i="26" s="1"/>
  <c r="I108" i="27" s="1"/>
  <c r="I104" i="12"/>
  <c r="I104" i="11" s="1"/>
  <c r="I104" i="10" s="1"/>
  <c r="I104" i="3" s="1"/>
  <c r="I104" i="4" s="1"/>
  <c r="I104" i="5" s="1"/>
  <c r="I104" i="6" s="1"/>
  <c r="I104" i="7" s="1"/>
  <c r="I104" i="8" s="1"/>
  <c r="I104" i="9" s="1"/>
  <c r="I104" i="16" s="1"/>
  <c r="I104" i="17" s="1"/>
  <c r="I104" i="18" s="1"/>
  <c r="I104" i="19" s="1"/>
  <c r="I104" i="20" s="1"/>
  <c r="I104" i="21" s="1"/>
  <c r="I104" i="22" s="1"/>
  <c r="I104" i="23" s="1"/>
  <c r="I104" i="24" s="1"/>
  <c r="I104" i="25" s="1"/>
  <c r="I104" i="26" s="1"/>
  <c r="I104" i="27" s="1"/>
  <c r="I100" i="12"/>
  <c r="I100" i="11" s="1"/>
  <c r="I100" i="10" s="1"/>
  <c r="I100" i="3" s="1"/>
  <c r="I100" i="4" s="1"/>
  <c r="I100" i="5" s="1"/>
  <c r="I100" i="6" s="1"/>
  <c r="I100" i="7" s="1"/>
  <c r="I100" i="8" s="1"/>
  <c r="I100" i="9" s="1"/>
  <c r="I100" i="16" s="1"/>
  <c r="I100" i="17" s="1"/>
  <c r="I100" i="18" s="1"/>
  <c r="I100" i="19" s="1"/>
  <c r="I100" i="20" s="1"/>
  <c r="I100" i="21" s="1"/>
  <c r="I100" i="22" s="1"/>
  <c r="I100" i="23" s="1"/>
  <c r="I100" i="24" s="1"/>
  <c r="I100" i="25" s="1"/>
  <c r="I100" i="26" s="1"/>
  <c r="I100" i="27" s="1"/>
  <c r="I96" i="12"/>
  <c r="I96" i="11" s="1"/>
  <c r="I96" i="10" s="1"/>
  <c r="I96" i="3" s="1"/>
  <c r="I96" i="4" s="1"/>
  <c r="I96" i="5" s="1"/>
  <c r="I110" i="12"/>
  <c r="I110" i="11" s="1"/>
  <c r="I110" i="10" s="1"/>
  <c r="I110" i="3" s="1"/>
  <c r="I110" i="4" s="1"/>
  <c r="I110" i="5" s="1"/>
  <c r="I110" i="6" s="1"/>
  <c r="I110" i="7" s="1"/>
  <c r="I110" i="8" s="1"/>
  <c r="I110" i="9" s="1"/>
  <c r="I110" i="16" s="1"/>
  <c r="I110" i="17" s="1"/>
  <c r="I110" i="18" s="1"/>
  <c r="I110" i="19" s="1"/>
  <c r="I110" i="20" s="1"/>
  <c r="I110" i="21" s="1"/>
  <c r="I110" i="22" s="1"/>
  <c r="I110" i="23" s="1"/>
  <c r="I110" i="24" s="1"/>
  <c r="I110" i="25" s="1"/>
  <c r="I110" i="26" s="1"/>
  <c r="I110" i="27" s="1"/>
  <c r="I119" i="12"/>
  <c r="I119" i="11" s="1"/>
  <c r="I119" i="10" s="1"/>
  <c r="I119" i="3" s="1"/>
  <c r="I119" i="4" s="1"/>
  <c r="I119" i="5" s="1"/>
  <c r="I119" i="6" s="1"/>
  <c r="I119" i="7" s="1"/>
  <c r="I119" i="8" s="1"/>
  <c r="I119" i="9" s="1"/>
  <c r="I119" i="16" s="1"/>
  <c r="I119" i="17" s="1"/>
  <c r="I119" i="18" s="1"/>
  <c r="I119" i="19" s="1"/>
  <c r="I119" i="20" s="1"/>
  <c r="I119" i="21" s="1"/>
  <c r="I119" i="22" s="1"/>
  <c r="I119" i="23" s="1"/>
  <c r="I119" i="24" s="1"/>
  <c r="I119" i="25" s="1"/>
  <c r="I119" i="26" s="1"/>
  <c r="I119" i="27" s="1"/>
  <c r="I115" i="12"/>
  <c r="I115" i="11" s="1"/>
  <c r="I115" i="10" s="1"/>
  <c r="I115" i="3" s="1"/>
  <c r="I115" i="4" s="1"/>
  <c r="I115" i="5" s="1"/>
  <c r="I111" i="12"/>
  <c r="I111" i="11" s="1"/>
  <c r="I111" i="10" s="1"/>
  <c r="I111" i="3" s="1"/>
  <c r="I111" i="4" s="1"/>
  <c r="I111" i="5" s="1"/>
  <c r="I111" i="6" s="1"/>
  <c r="I111" i="7" s="1"/>
  <c r="I111" i="8" s="1"/>
  <c r="I111" i="9" s="1"/>
  <c r="I111" i="16" s="1"/>
  <c r="I111" i="17" s="1"/>
  <c r="I111" i="18" s="1"/>
  <c r="I111" i="19" s="1"/>
  <c r="I111" i="20" s="1"/>
  <c r="I111" i="21" s="1"/>
  <c r="I111" i="22" s="1"/>
  <c r="I111" i="23" s="1"/>
  <c r="I111" i="24" s="1"/>
  <c r="I111" i="25" s="1"/>
  <c r="I111" i="26" s="1"/>
  <c r="I111" i="27" s="1"/>
  <c r="I107" i="12"/>
  <c r="I107" i="11" s="1"/>
  <c r="I107" i="10" s="1"/>
  <c r="I107" i="3" s="1"/>
  <c r="I107" i="4" s="1"/>
  <c r="I107" i="5" s="1"/>
  <c r="I107" i="6" s="1"/>
  <c r="I107" i="7" s="1"/>
  <c r="I107" i="8" s="1"/>
  <c r="I107" i="9" s="1"/>
  <c r="I107" i="16" s="1"/>
  <c r="I107" i="17" s="1"/>
  <c r="I107" i="18" s="1"/>
  <c r="I107" i="19" s="1"/>
  <c r="I107" i="20" s="1"/>
  <c r="I107" i="21" s="1"/>
  <c r="I107" i="22" s="1"/>
  <c r="I107" i="23" s="1"/>
  <c r="I107" i="24" s="1"/>
  <c r="I107" i="25" s="1"/>
  <c r="I107" i="26" s="1"/>
  <c r="I107" i="27" s="1"/>
  <c r="I103" i="12"/>
  <c r="I103" i="11" s="1"/>
  <c r="I103" i="10" s="1"/>
  <c r="I103" i="3" s="1"/>
  <c r="I103" i="4" s="1"/>
  <c r="I103" i="5" s="1"/>
  <c r="I103" i="6" s="1"/>
  <c r="I103" i="7" s="1"/>
  <c r="I103" i="8" s="1"/>
  <c r="I103" i="9" s="1"/>
  <c r="I103" i="16" s="1"/>
  <c r="I103" i="17" s="1"/>
  <c r="I103" i="18" s="1"/>
  <c r="I103" i="19" s="1"/>
  <c r="I103" i="20" s="1"/>
  <c r="I103" i="21" s="1"/>
  <c r="I103" i="22" s="1"/>
  <c r="I103" i="23" s="1"/>
  <c r="I103" i="24" s="1"/>
  <c r="I103" i="25" s="1"/>
  <c r="I103" i="26" s="1"/>
  <c r="I103" i="27" s="1"/>
  <c r="I99" i="12"/>
  <c r="I99" i="11" s="1"/>
  <c r="I99" i="10" s="1"/>
  <c r="I99" i="3" s="1"/>
  <c r="I99" i="4" s="1"/>
  <c r="I99" i="5" s="1"/>
  <c r="I99" i="6" s="1"/>
  <c r="I99" i="7" s="1"/>
  <c r="I99" i="8" s="1"/>
  <c r="I99" i="9" s="1"/>
  <c r="I99" i="16" s="1"/>
  <c r="I99" i="17" s="1"/>
  <c r="I99" i="18" s="1"/>
  <c r="I99" i="19" s="1"/>
  <c r="I99" i="20" s="1"/>
  <c r="I99" i="21" s="1"/>
  <c r="I99" i="22" s="1"/>
  <c r="I99" i="23" s="1"/>
  <c r="I99" i="24" s="1"/>
  <c r="I99" i="25" s="1"/>
  <c r="I99" i="26" s="1"/>
  <c r="I99" i="27" s="1"/>
  <c r="I95" i="12"/>
  <c r="I95" i="11" s="1"/>
  <c r="I95" i="10" s="1"/>
  <c r="I95" i="3" s="1"/>
  <c r="I95" i="4" s="1"/>
  <c r="I95" i="5" s="1"/>
  <c r="I133" i="9"/>
  <c r="I133" i="16" s="1"/>
  <c r="I133" i="17" s="1"/>
  <c r="I133" i="18" s="1"/>
  <c r="I133" i="19" s="1"/>
  <c r="I133" i="20" s="1"/>
  <c r="I133" i="21" s="1"/>
  <c r="I133" i="22" s="1"/>
  <c r="I133" i="23" s="1"/>
  <c r="I133" i="24" s="1"/>
  <c r="I133" i="25" s="1"/>
  <c r="I133" i="26" s="1"/>
  <c r="I133" i="27" s="1"/>
  <c r="I132" i="4"/>
  <c r="I132" i="5" s="1"/>
  <c r="I128" i="4"/>
  <c r="I128" i="5" s="1"/>
  <c r="I124" i="4"/>
  <c r="I124" i="5" s="1"/>
  <c r="I131" i="4"/>
  <c r="I131" i="5" s="1"/>
  <c r="I127" i="4"/>
  <c r="I127" i="5" s="1"/>
  <c r="I123" i="4"/>
  <c r="I123" i="5" s="1"/>
  <c r="I130" i="4"/>
  <c r="I130" i="5" s="1"/>
  <c r="I126" i="4"/>
  <c r="I126" i="5" s="1"/>
  <c r="I122" i="4"/>
  <c r="I122" i="5" s="1"/>
  <c r="I129" i="4"/>
  <c r="I129" i="5" s="1"/>
  <c r="I125" i="4"/>
  <c r="I125" i="5" s="1"/>
  <c r="I121" i="4"/>
  <c r="I121" i="5" s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9" i="1"/>
  <c r="I116" i="6" l="1"/>
  <c r="I116" i="7" s="1"/>
  <c r="I116" i="8" s="1"/>
  <c r="I116" i="9" s="1"/>
  <c r="I116" i="16" s="1"/>
  <c r="I116" i="17" s="1"/>
  <c r="I116" i="18" s="1"/>
  <c r="I116" i="19" s="1"/>
  <c r="I116" i="20" s="1"/>
  <c r="I116" i="21" s="1"/>
  <c r="I116" i="22" s="1"/>
  <c r="I116" i="23" s="1"/>
  <c r="I116" i="24" s="1"/>
  <c r="I116" i="25" s="1"/>
  <c r="I116" i="26" s="1"/>
  <c r="I116" i="27" s="1"/>
  <c r="I61" i="6"/>
  <c r="I61" i="7" s="1"/>
  <c r="I61" i="8" s="1"/>
  <c r="I61" i="9" s="1"/>
  <c r="I61" i="16" s="1"/>
  <c r="I61" i="17" s="1"/>
  <c r="I61" i="18" s="1"/>
  <c r="I61" i="19" s="1"/>
  <c r="I61" i="20" s="1"/>
  <c r="I61" i="21" s="1"/>
  <c r="I61" i="22" s="1"/>
  <c r="I61" i="23" s="1"/>
  <c r="I61" i="24" s="1"/>
  <c r="I61" i="25" s="1"/>
  <c r="I61" i="26" s="1"/>
  <c r="I61" i="27" s="1"/>
  <c r="I37" i="10"/>
  <c r="I37" i="3" s="1"/>
  <c r="I37" i="4" s="1"/>
  <c r="I37" i="5" s="1"/>
  <c r="I37" i="6" s="1"/>
  <c r="I37" i="7" s="1"/>
  <c r="I37" i="8" s="1"/>
  <c r="I37" i="9" s="1"/>
  <c r="I37" i="16" s="1"/>
  <c r="I37" i="17" s="1"/>
  <c r="I37" i="18" s="1"/>
  <c r="I37" i="19" s="1"/>
  <c r="I37" i="20" s="1"/>
  <c r="I37" i="21" s="1"/>
  <c r="I37" i="22" s="1"/>
  <c r="I37" i="23" s="1"/>
  <c r="I37" i="24" s="1"/>
  <c r="I37" i="25" s="1"/>
  <c r="I37" i="26" s="1"/>
  <c r="I37" i="27" s="1"/>
  <c r="I36" i="10"/>
  <c r="I36" i="3" s="1"/>
  <c r="I36" i="4" s="1"/>
  <c r="I36" i="5" s="1"/>
  <c r="I36" i="6" s="1"/>
  <c r="I36" i="7" s="1"/>
  <c r="I36" i="8" s="1"/>
  <c r="I36" i="9" s="1"/>
  <c r="I36" i="16" s="1"/>
  <c r="I36" i="17" s="1"/>
  <c r="I36" i="18" s="1"/>
  <c r="I36" i="19" s="1"/>
  <c r="I36" i="20" s="1"/>
  <c r="I36" i="21" s="1"/>
  <c r="I36" i="22" s="1"/>
  <c r="I36" i="23" s="1"/>
  <c r="I36" i="24" s="1"/>
  <c r="I36" i="25" s="1"/>
  <c r="I36" i="26" s="1"/>
  <c r="I36" i="27" s="1"/>
  <c r="I38" i="10"/>
  <c r="I38" i="3" s="1"/>
  <c r="I38" i="4" s="1"/>
  <c r="I38" i="5" s="1"/>
  <c r="I38" i="6" s="1"/>
  <c r="I38" i="7" s="1"/>
  <c r="I38" i="8" s="1"/>
  <c r="I38" i="9" s="1"/>
  <c r="I38" i="16" s="1"/>
  <c r="I38" i="17" s="1"/>
  <c r="I38" i="18" s="1"/>
  <c r="I38" i="19" s="1"/>
  <c r="I38" i="20" s="1"/>
  <c r="I38" i="21" s="1"/>
  <c r="I38" i="22" s="1"/>
  <c r="I38" i="23" s="1"/>
  <c r="I38" i="24" s="1"/>
  <c r="I38" i="25" s="1"/>
  <c r="I38" i="26" s="1"/>
  <c r="I38" i="27" s="1"/>
  <c r="I120" i="9"/>
  <c r="I120" i="16" s="1"/>
  <c r="I120" i="17" s="1"/>
  <c r="I120" i="18" s="1"/>
  <c r="I120" i="19" s="1"/>
  <c r="I120" i="20" s="1"/>
  <c r="I120" i="21" s="1"/>
  <c r="I120" i="22" s="1"/>
  <c r="I120" i="23" s="1"/>
  <c r="I120" i="24" s="1"/>
  <c r="I120" i="25" s="1"/>
  <c r="I120" i="26" s="1"/>
  <c r="I120" i="27" s="1"/>
  <c r="I96" i="6"/>
  <c r="I96" i="7" s="1"/>
  <c r="I96" i="8" s="1"/>
  <c r="I96" i="9" s="1"/>
  <c r="I96" i="16" s="1"/>
  <c r="I96" i="17" s="1"/>
  <c r="I96" i="18" s="1"/>
  <c r="I96" i="19" s="1"/>
  <c r="I96" i="20" s="1"/>
  <c r="I96" i="21" s="1"/>
  <c r="I96" i="22" s="1"/>
  <c r="I96" i="23" s="1"/>
  <c r="I96" i="24" s="1"/>
  <c r="I96" i="25" s="1"/>
  <c r="I96" i="26" s="1"/>
  <c r="I96" i="27" s="1"/>
  <c r="I64" i="6"/>
  <c r="I64" i="7" s="1"/>
  <c r="I64" i="8" s="1"/>
  <c r="I64" i="9" s="1"/>
  <c r="I64" i="16" s="1"/>
  <c r="I64" i="17" s="1"/>
  <c r="I64" i="18" s="1"/>
  <c r="I64" i="19" s="1"/>
  <c r="I64" i="20" s="1"/>
  <c r="I64" i="21" s="1"/>
  <c r="I64" i="22" s="1"/>
  <c r="I64" i="23" s="1"/>
  <c r="I64" i="24" s="1"/>
  <c r="I64" i="25" s="1"/>
  <c r="I64" i="26" s="1"/>
  <c r="I64" i="27" s="1"/>
  <c r="I80" i="6"/>
  <c r="I80" i="7" s="1"/>
  <c r="I80" i="8" s="1"/>
  <c r="I80" i="9" s="1"/>
  <c r="I80" i="16" s="1"/>
  <c r="I80" i="17" s="1"/>
  <c r="I80" i="18" s="1"/>
  <c r="I80" i="19" s="1"/>
  <c r="I80" i="20" s="1"/>
  <c r="I80" i="21" s="1"/>
  <c r="I80" i="22" s="1"/>
  <c r="I80" i="23" s="1"/>
  <c r="I80" i="24" s="1"/>
  <c r="I80" i="25" s="1"/>
  <c r="I80" i="26" s="1"/>
  <c r="I80" i="27" s="1"/>
  <c r="I50" i="6"/>
  <c r="I50" i="7" s="1"/>
  <c r="I50" i="8" s="1"/>
  <c r="I50" i="9" s="1"/>
  <c r="I50" i="16" s="1"/>
  <c r="I50" i="17" s="1"/>
  <c r="I50" i="18" s="1"/>
  <c r="I50" i="19" s="1"/>
  <c r="I50" i="20" s="1"/>
  <c r="I50" i="21" s="1"/>
  <c r="I50" i="22" s="1"/>
  <c r="I50" i="23" s="1"/>
  <c r="I50" i="24" s="1"/>
  <c r="I50" i="25" s="1"/>
  <c r="I50" i="26" s="1"/>
  <c r="I50" i="27" s="1"/>
  <c r="I23" i="6"/>
  <c r="I23" i="7" s="1"/>
  <c r="I23" i="8" s="1"/>
  <c r="I23" i="9" s="1"/>
  <c r="I23" i="16" s="1"/>
  <c r="I23" i="17" s="1"/>
  <c r="I23" i="18" s="1"/>
  <c r="I23" i="19" s="1"/>
  <c r="I23" i="20" s="1"/>
  <c r="I23" i="21" s="1"/>
  <c r="I23" i="22" s="1"/>
  <c r="I23" i="23" s="1"/>
  <c r="I23" i="24" s="1"/>
  <c r="I23" i="25" s="1"/>
  <c r="I23" i="26" s="1"/>
  <c r="I23" i="27" s="1"/>
  <c r="I59" i="6"/>
  <c r="I59" i="7" s="1"/>
  <c r="I59" i="8" s="1"/>
  <c r="I59" i="9" s="1"/>
  <c r="I59" i="16" s="1"/>
  <c r="I59" i="17" s="1"/>
  <c r="I59" i="18" s="1"/>
  <c r="I59" i="19" s="1"/>
  <c r="I59" i="20" s="1"/>
  <c r="I59" i="21" s="1"/>
  <c r="I59" i="22" s="1"/>
  <c r="I59" i="23" s="1"/>
  <c r="I59" i="24" s="1"/>
  <c r="I59" i="25" s="1"/>
  <c r="I59" i="26" s="1"/>
  <c r="I59" i="27" s="1"/>
  <c r="I41" i="6"/>
  <c r="I41" i="7" s="1"/>
  <c r="I41" i="8" s="1"/>
  <c r="I41" i="9" s="1"/>
  <c r="I41" i="16" s="1"/>
  <c r="I41" i="17" s="1"/>
  <c r="I41" i="18" s="1"/>
  <c r="I41" i="19" s="1"/>
  <c r="I41" i="20" s="1"/>
  <c r="I41" i="21" s="1"/>
  <c r="I41" i="22" s="1"/>
  <c r="I41" i="23" s="1"/>
  <c r="I41" i="24" s="1"/>
  <c r="I41" i="25" s="1"/>
  <c r="I41" i="26" s="1"/>
  <c r="I41" i="27" s="1"/>
  <c r="I77" i="6"/>
  <c r="I77" i="7" s="1"/>
  <c r="I77" i="8" s="1"/>
  <c r="I77" i="9" s="1"/>
  <c r="I77" i="16" s="1"/>
  <c r="I77" i="17" s="1"/>
  <c r="I77" i="18" s="1"/>
  <c r="I77" i="19" s="1"/>
  <c r="I77" i="20" s="1"/>
  <c r="I77" i="21" s="1"/>
  <c r="I77" i="22" s="1"/>
  <c r="I77" i="23" s="1"/>
  <c r="I77" i="24" s="1"/>
  <c r="I77" i="25" s="1"/>
  <c r="I77" i="26" s="1"/>
  <c r="I77" i="27" s="1"/>
  <c r="I14" i="6"/>
  <c r="I14" i="7" s="1"/>
  <c r="I14" i="8" s="1"/>
  <c r="I14" i="9" s="1"/>
  <c r="I14" i="16" s="1"/>
  <c r="I14" i="17" s="1"/>
  <c r="I14" i="18" s="1"/>
  <c r="I14" i="19" s="1"/>
  <c r="I14" i="20" s="1"/>
  <c r="I14" i="21" s="1"/>
  <c r="I14" i="22" s="1"/>
  <c r="I14" i="23" s="1"/>
  <c r="I14" i="24" s="1"/>
  <c r="I14" i="25" s="1"/>
  <c r="I14" i="26" s="1"/>
  <c r="I14" i="27" s="1"/>
  <c r="I31" i="6"/>
  <c r="I31" i="7" s="1"/>
  <c r="I31" i="8" s="1"/>
  <c r="I31" i="9" s="1"/>
  <c r="I31" i="16" s="1"/>
  <c r="I31" i="17" s="1"/>
  <c r="I31" i="18" s="1"/>
  <c r="I31" i="19" s="1"/>
  <c r="I31" i="20" s="1"/>
  <c r="I31" i="21" s="1"/>
  <c r="I31" i="22" s="1"/>
  <c r="I31" i="23" s="1"/>
  <c r="I31" i="24" s="1"/>
  <c r="I31" i="25" s="1"/>
  <c r="I31" i="26" s="1"/>
  <c r="I31" i="27" s="1"/>
  <c r="I63" i="6"/>
  <c r="I63" i="7" s="1"/>
  <c r="I63" i="8" s="1"/>
  <c r="I63" i="9" s="1"/>
  <c r="I63" i="16" s="1"/>
  <c r="I63" i="17" s="1"/>
  <c r="I63" i="18" s="1"/>
  <c r="I63" i="19" s="1"/>
  <c r="I63" i="20" s="1"/>
  <c r="I63" i="21" s="1"/>
  <c r="I63" i="22" s="1"/>
  <c r="I63" i="23" s="1"/>
  <c r="I63" i="24" s="1"/>
  <c r="I63" i="25" s="1"/>
  <c r="I63" i="26" s="1"/>
  <c r="I63" i="27" s="1"/>
  <c r="I55" i="6"/>
  <c r="I55" i="7" s="1"/>
  <c r="I55" i="8" s="1"/>
  <c r="I55" i="9" s="1"/>
  <c r="I55" i="16" s="1"/>
  <c r="I55" i="17" s="1"/>
  <c r="I55" i="18" s="1"/>
  <c r="I55" i="19" s="1"/>
  <c r="I55" i="20" s="1"/>
  <c r="I55" i="21" s="1"/>
  <c r="I55" i="22" s="1"/>
  <c r="I55" i="23" s="1"/>
  <c r="I55" i="24" s="1"/>
  <c r="I55" i="25" s="1"/>
  <c r="I55" i="26" s="1"/>
  <c r="I55" i="27" s="1"/>
  <c r="I35" i="6"/>
  <c r="I35" i="7" s="1"/>
  <c r="I35" i="8" s="1"/>
  <c r="I35" i="9" s="1"/>
  <c r="I35" i="16" s="1"/>
  <c r="I35" i="17" s="1"/>
  <c r="I35" i="18" s="1"/>
  <c r="I35" i="19" s="1"/>
  <c r="I35" i="20" s="1"/>
  <c r="I35" i="21" s="1"/>
  <c r="I35" i="22" s="1"/>
  <c r="I35" i="23" s="1"/>
  <c r="I35" i="24" s="1"/>
  <c r="I35" i="25" s="1"/>
  <c r="I35" i="26" s="1"/>
  <c r="I35" i="27" s="1"/>
  <c r="I29" i="6"/>
  <c r="I29" i="7" s="1"/>
  <c r="I29" i="8" s="1"/>
  <c r="I29" i="9" s="1"/>
  <c r="I29" i="16" s="1"/>
  <c r="I29" i="17" s="1"/>
  <c r="I29" i="18" s="1"/>
  <c r="I29" i="19" s="1"/>
  <c r="I29" i="20" s="1"/>
  <c r="I29" i="21" s="1"/>
  <c r="I29" i="22" s="1"/>
  <c r="I29" i="23" s="1"/>
  <c r="I29" i="24" s="1"/>
  <c r="I29" i="25" s="1"/>
  <c r="I29" i="26" s="1"/>
  <c r="I29" i="27" s="1"/>
  <c r="I45" i="6"/>
  <c r="I45" i="7" s="1"/>
  <c r="I45" i="8" s="1"/>
  <c r="I45" i="9" s="1"/>
  <c r="I45" i="16" s="1"/>
  <c r="I45" i="17" s="1"/>
  <c r="I45" i="18" s="1"/>
  <c r="I45" i="19" s="1"/>
  <c r="I45" i="20" s="1"/>
  <c r="I45" i="21" s="1"/>
  <c r="I45" i="22" s="1"/>
  <c r="I45" i="23" s="1"/>
  <c r="I45" i="24" s="1"/>
  <c r="I45" i="25" s="1"/>
  <c r="I45" i="26" s="1"/>
  <c r="I45" i="27" s="1"/>
  <c r="I81" i="6"/>
  <c r="I81" i="7" s="1"/>
  <c r="I81" i="8" s="1"/>
  <c r="I81" i="9" s="1"/>
  <c r="I81" i="16" s="1"/>
  <c r="I81" i="17" s="1"/>
  <c r="I81" i="18" s="1"/>
  <c r="I81" i="19" s="1"/>
  <c r="I81" i="20" s="1"/>
  <c r="I81" i="21" s="1"/>
  <c r="I81" i="22" s="1"/>
  <c r="I81" i="23" s="1"/>
  <c r="I81" i="24" s="1"/>
  <c r="I81" i="25" s="1"/>
  <c r="I81" i="26" s="1"/>
  <c r="I81" i="27" s="1"/>
  <c r="I54" i="6"/>
  <c r="I54" i="7" s="1"/>
  <c r="I54" i="8" s="1"/>
  <c r="I54" i="9" s="1"/>
  <c r="I54" i="16" s="1"/>
  <c r="I54" i="17" s="1"/>
  <c r="I54" i="18" s="1"/>
  <c r="I54" i="19" s="1"/>
  <c r="I54" i="20" s="1"/>
  <c r="I54" i="21" s="1"/>
  <c r="I54" i="22" s="1"/>
  <c r="I54" i="23" s="1"/>
  <c r="I54" i="24" s="1"/>
  <c r="I54" i="25" s="1"/>
  <c r="I54" i="26" s="1"/>
  <c r="I54" i="27" s="1"/>
  <c r="I39" i="6"/>
  <c r="I39" i="7" s="1"/>
  <c r="I39" i="8" s="1"/>
  <c r="I39" i="9" s="1"/>
  <c r="I39" i="16" s="1"/>
  <c r="I39" i="17" s="1"/>
  <c r="I39" i="18" s="1"/>
  <c r="I39" i="19" s="1"/>
  <c r="I39" i="20" s="1"/>
  <c r="I39" i="21" s="1"/>
  <c r="I39" i="22" s="1"/>
  <c r="I39" i="23" s="1"/>
  <c r="I39" i="24" s="1"/>
  <c r="I39" i="25" s="1"/>
  <c r="I39" i="26" s="1"/>
  <c r="I39" i="27" s="1"/>
  <c r="I6" i="6"/>
  <c r="I6" i="7" s="1"/>
  <c r="I6" i="8" s="1"/>
  <c r="I6" i="9" s="1"/>
  <c r="I6" i="16" s="1"/>
  <c r="I6" i="17" s="1"/>
  <c r="I6" i="18" s="1"/>
  <c r="I6" i="19" s="1"/>
  <c r="I6" i="20" s="1"/>
  <c r="I6" i="21" s="1"/>
  <c r="I6" i="22" s="1"/>
  <c r="I6" i="23" s="1"/>
  <c r="I6" i="24" s="1"/>
  <c r="I6" i="25" s="1"/>
  <c r="I6" i="26" s="1"/>
  <c r="I6" i="27" s="1"/>
  <c r="I51" i="6"/>
  <c r="I51" i="7" s="1"/>
  <c r="I51" i="8" s="1"/>
  <c r="I51" i="9" s="1"/>
  <c r="I51" i="16" s="1"/>
  <c r="I51" i="17" s="1"/>
  <c r="I51" i="18" s="1"/>
  <c r="I51" i="19" s="1"/>
  <c r="I51" i="20" s="1"/>
  <c r="I51" i="21" s="1"/>
  <c r="I51" i="22" s="1"/>
  <c r="I51" i="23" s="1"/>
  <c r="I51" i="24" s="1"/>
  <c r="I51" i="25" s="1"/>
  <c r="I51" i="26" s="1"/>
  <c r="I51" i="27" s="1"/>
  <c r="I115" i="6"/>
  <c r="I115" i="7" s="1"/>
  <c r="I115" i="8" s="1"/>
  <c r="I115" i="9" s="1"/>
  <c r="I115" i="16" s="1"/>
  <c r="I115" i="17" s="1"/>
  <c r="I115" i="18" s="1"/>
  <c r="I115" i="19" s="1"/>
  <c r="I115" i="20" s="1"/>
  <c r="I115" i="21" s="1"/>
  <c r="I115" i="22" s="1"/>
  <c r="I115" i="23" s="1"/>
  <c r="I115" i="24" s="1"/>
  <c r="I115" i="25" s="1"/>
  <c r="I115" i="26" s="1"/>
  <c r="I115" i="27" s="1"/>
  <c r="I32" i="6"/>
  <c r="I32" i="7" s="1"/>
  <c r="I32" i="8" s="1"/>
  <c r="I32" i="9" s="1"/>
  <c r="I32" i="16" s="1"/>
  <c r="I32" i="17" s="1"/>
  <c r="I32" i="18" s="1"/>
  <c r="I32" i="19" s="1"/>
  <c r="I32" i="20" s="1"/>
  <c r="I32" i="21" s="1"/>
  <c r="I32" i="22" s="1"/>
  <c r="I32" i="23" s="1"/>
  <c r="I32" i="24" s="1"/>
  <c r="I32" i="25" s="1"/>
  <c r="I32" i="26" s="1"/>
  <c r="I32" i="27" s="1"/>
  <c r="I48" i="6"/>
  <c r="I48" i="7" s="1"/>
  <c r="I48" i="8" s="1"/>
  <c r="I48" i="9" s="1"/>
  <c r="I48" i="16" s="1"/>
  <c r="I48" i="17" s="1"/>
  <c r="I48" i="18" s="1"/>
  <c r="I48" i="19" s="1"/>
  <c r="I48" i="20" s="1"/>
  <c r="I48" i="21" s="1"/>
  <c r="I48" i="22" s="1"/>
  <c r="I48" i="23" s="1"/>
  <c r="I48" i="24" s="1"/>
  <c r="I48" i="25" s="1"/>
  <c r="I48" i="26" s="1"/>
  <c r="I48" i="27" s="1"/>
  <c r="I34" i="6"/>
  <c r="I34" i="7" s="1"/>
  <c r="I34" i="8" s="1"/>
  <c r="I34" i="9" s="1"/>
  <c r="I34" i="16" s="1"/>
  <c r="I34" i="17" s="1"/>
  <c r="I34" i="18" s="1"/>
  <c r="I34" i="19" s="1"/>
  <c r="I34" i="20" s="1"/>
  <c r="I34" i="21" s="1"/>
  <c r="I34" i="22" s="1"/>
  <c r="I34" i="23" s="1"/>
  <c r="I34" i="24" s="1"/>
  <c r="I34" i="25" s="1"/>
  <c r="I34" i="26" s="1"/>
  <c r="I34" i="27" s="1"/>
  <c r="I43" i="6"/>
  <c r="I43" i="7" s="1"/>
  <c r="I43" i="8" s="1"/>
  <c r="I43" i="9" s="1"/>
  <c r="I43" i="16" s="1"/>
  <c r="I43" i="17" s="1"/>
  <c r="I43" i="18" s="1"/>
  <c r="I43" i="19" s="1"/>
  <c r="I43" i="20" s="1"/>
  <c r="I43" i="21" s="1"/>
  <c r="I43" i="22" s="1"/>
  <c r="I43" i="23" s="1"/>
  <c r="I43" i="24" s="1"/>
  <c r="I43" i="25" s="1"/>
  <c r="I43" i="26" s="1"/>
  <c r="I43" i="27" s="1"/>
  <c r="I33" i="7"/>
  <c r="I33" i="8" s="1"/>
  <c r="I33" i="9" s="1"/>
  <c r="I33" i="16" s="1"/>
  <c r="I33" i="17" s="1"/>
  <c r="I33" i="18" s="1"/>
  <c r="I33" i="19" s="1"/>
  <c r="I33" i="20" s="1"/>
  <c r="I33" i="21" s="1"/>
  <c r="I33" i="22" s="1"/>
  <c r="I33" i="23" s="1"/>
  <c r="I33" i="24" s="1"/>
  <c r="I33" i="25" s="1"/>
  <c r="I33" i="26" s="1"/>
  <c r="I33" i="27" s="1"/>
  <c r="I69" i="6"/>
  <c r="I69" i="7" s="1"/>
  <c r="I69" i="8" s="1"/>
  <c r="I69" i="9" s="1"/>
  <c r="I69" i="16" s="1"/>
  <c r="I69" i="17" s="1"/>
  <c r="I69" i="18" s="1"/>
  <c r="I69" i="19" s="1"/>
  <c r="I69" i="20" s="1"/>
  <c r="I69" i="21" s="1"/>
  <c r="I69" i="22" s="1"/>
  <c r="I69" i="23" s="1"/>
  <c r="I69" i="24" s="1"/>
  <c r="I69" i="25" s="1"/>
  <c r="I69" i="26" s="1"/>
  <c r="I69" i="27" s="1"/>
  <c r="I101" i="6"/>
  <c r="I101" i="7" s="1"/>
  <c r="I101" i="8" s="1"/>
  <c r="I101" i="9" s="1"/>
  <c r="I101" i="16" s="1"/>
  <c r="I101" i="17" s="1"/>
  <c r="I101" i="18" s="1"/>
  <c r="I101" i="19" s="1"/>
  <c r="I101" i="20" s="1"/>
  <c r="I101" i="21" s="1"/>
  <c r="I101" i="22" s="1"/>
  <c r="I101" i="23" s="1"/>
  <c r="I101" i="24" s="1"/>
  <c r="I101" i="25" s="1"/>
  <c r="I101" i="26" s="1"/>
  <c r="I101" i="27" s="1"/>
  <c r="I117" i="6"/>
  <c r="I117" i="7" s="1"/>
  <c r="I117" i="8" s="1"/>
  <c r="I117" i="9" s="1"/>
  <c r="I117" i="16" s="1"/>
  <c r="I117" i="17" s="1"/>
  <c r="I117" i="18" s="1"/>
  <c r="I117" i="19" s="1"/>
  <c r="I117" i="20" s="1"/>
  <c r="I117" i="21" s="1"/>
  <c r="I117" i="22" s="1"/>
  <c r="I117" i="23" s="1"/>
  <c r="I117" i="24" s="1"/>
  <c r="I117" i="25" s="1"/>
  <c r="I117" i="26" s="1"/>
  <c r="I117" i="27" s="1"/>
  <c r="I30" i="6"/>
  <c r="I30" i="7" s="1"/>
  <c r="I30" i="8" s="1"/>
  <c r="I30" i="9" s="1"/>
  <c r="I30" i="16" s="1"/>
  <c r="I30" i="17" s="1"/>
  <c r="I30" i="18" s="1"/>
  <c r="I30" i="19" s="1"/>
  <c r="I30" i="20" s="1"/>
  <c r="I30" i="21" s="1"/>
  <c r="I30" i="22" s="1"/>
  <c r="I30" i="23" s="1"/>
  <c r="I30" i="24" s="1"/>
  <c r="I30" i="25" s="1"/>
  <c r="I30" i="26" s="1"/>
  <c r="I30" i="27" s="1"/>
  <c r="I62" i="6"/>
  <c r="I62" i="7" s="1"/>
  <c r="I62" i="8" s="1"/>
  <c r="I62" i="9" s="1"/>
  <c r="I62" i="16" s="1"/>
  <c r="I62" i="17" s="1"/>
  <c r="I62" i="18" s="1"/>
  <c r="I62" i="19" s="1"/>
  <c r="I62" i="20" s="1"/>
  <c r="I62" i="21" s="1"/>
  <c r="I62" i="22" s="1"/>
  <c r="I62" i="23" s="1"/>
  <c r="I62" i="24" s="1"/>
  <c r="I62" i="25" s="1"/>
  <c r="I62" i="26" s="1"/>
  <c r="I62" i="27" s="1"/>
  <c r="I11" i="6"/>
  <c r="I11" i="7" s="1"/>
  <c r="I11" i="8" s="1"/>
  <c r="I11" i="9" s="1"/>
  <c r="I11" i="16" s="1"/>
  <c r="I11" i="17" s="1"/>
  <c r="I11" i="18" s="1"/>
  <c r="I11" i="19" s="1"/>
  <c r="I11" i="20" s="1"/>
  <c r="I11" i="21" s="1"/>
  <c r="I11" i="22" s="1"/>
  <c r="I11" i="23" s="1"/>
  <c r="I11" i="24" s="1"/>
  <c r="I11" i="25" s="1"/>
  <c r="I11" i="26" s="1"/>
  <c r="I11" i="27" s="1"/>
  <c r="I127" i="6"/>
  <c r="I127" i="7" s="1"/>
  <c r="I127" i="8" s="1"/>
  <c r="I126" i="6"/>
  <c r="I126" i="7" s="1"/>
  <c r="I126" i="8" s="1"/>
  <c r="I132" i="6"/>
  <c r="I132" i="7" s="1"/>
  <c r="I132" i="8" s="1"/>
  <c r="I125" i="6"/>
  <c r="I125" i="7" s="1"/>
  <c r="I125" i="8" s="1"/>
  <c r="I130" i="6"/>
  <c r="I130" i="7" s="1"/>
  <c r="I130" i="8" s="1"/>
  <c r="I124" i="6"/>
  <c r="I124" i="7" s="1"/>
  <c r="I124" i="8" s="1"/>
  <c r="I122" i="6"/>
  <c r="I122" i="7" s="1"/>
  <c r="I122" i="8" s="1"/>
  <c r="I121" i="6"/>
  <c r="I121" i="7" s="1"/>
  <c r="I121" i="8" s="1"/>
  <c r="I131" i="6"/>
  <c r="I131" i="7" s="1"/>
  <c r="I131" i="8" s="1"/>
  <c r="I129" i="6"/>
  <c r="I129" i="7" s="1"/>
  <c r="I129" i="8" s="1"/>
  <c r="I123" i="6"/>
  <c r="I123" i="7" s="1"/>
  <c r="I123" i="8" s="1"/>
  <c r="I128" i="6"/>
  <c r="I128" i="7" s="1"/>
  <c r="I128" i="8" s="1"/>
  <c r="I121" i="9" l="1"/>
  <c r="I121" i="16" s="1"/>
  <c r="I121" i="17" s="1"/>
  <c r="I121" i="18" s="1"/>
  <c r="I121" i="19" s="1"/>
  <c r="I121" i="20" s="1"/>
  <c r="I121" i="21" s="1"/>
  <c r="I121" i="22" s="1"/>
  <c r="I121" i="23" s="1"/>
  <c r="I121" i="24" s="1"/>
  <c r="I121" i="25" s="1"/>
  <c r="I121" i="26" s="1"/>
  <c r="I121" i="27" s="1"/>
  <c r="I123" i="9"/>
  <c r="I123" i="16" s="1"/>
  <c r="I123" i="17" s="1"/>
  <c r="I123" i="18" s="1"/>
  <c r="I123" i="19" s="1"/>
  <c r="I123" i="20" s="1"/>
  <c r="I123" i="21" s="1"/>
  <c r="I123" i="22" s="1"/>
  <c r="I123" i="23" s="1"/>
  <c r="I123" i="24" s="1"/>
  <c r="I123" i="25" s="1"/>
  <c r="I123" i="26" s="1"/>
  <c r="I123" i="27" s="1"/>
  <c r="I122" i="9"/>
  <c r="I122" i="16" s="1"/>
  <c r="I122" i="17" s="1"/>
  <c r="I122" i="18" s="1"/>
  <c r="I122" i="19" s="1"/>
  <c r="I122" i="20" s="1"/>
  <c r="I122" i="21" s="1"/>
  <c r="I122" i="22" s="1"/>
  <c r="I122" i="23" s="1"/>
  <c r="I122" i="24" s="1"/>
  <c r="I122" i="25" s="1"/>
  <c r="I122" i="26" s="1"/>
  <c r="I122" i="27" s="1"/>
  <c r="I124" i="9"/>
  <c r="I124" i="16" s="1"/>
  <c r="I124" i="17" s="1"/>
  <c r="I124" i="18" s="1"/>
  <c r="I124" i="19" s="1"/>
  <c r="I124" i="20" s="1"/>
  <c r="I124" i="21" s="1"/>
  <c r="I124" i="22" s="1"/>
  <c r="I124" i="23" s="1"/>
  <c r="I124" i="24" s="1"/>
  <c r="I124" i="25" s="1"/>
  <c r="I124" i="26" s="1"/>
  <c r="I124" i="27" s="1"/>
  <c r="I126" i="9"/>
  <c r="I126" i="16" s="1"/>
  <c r="I126" i="17" s="1"/>
  <c r="I126" i="18" s="1"/>
  <c r="I126" i="19" s="1"/>
  <c r="I126" i="20" s="1"/>
  <c r="I126" i="21" s="1"/>
  <c r="I126" i="22" s="1"/>
  <c r="I126" i="23" s="1"/>
  <c r="I126" i="24" s="1"/>
  <c r="I126" i="25" s="1"/>
  <c r="I126" i="26" s="1"/>
  <c r="I126" i="27" s="1"/>
  <c r="I127" i="9"/>
  <c r="I127" i="16" s="1"/>
  <c r="I127" i="17" s="1"/>
  <c r="I127" i="18" s="1"/>
  <c r="I127" i="19" s="1"/>
  <c r="I127" i="20" s="1"/>
  <c r="I127" i="21" s="1"/>
  <c r="I127" i="22" s="1"/>
  <c r="I127" i="23" s="1"/>
  <c r="I127" i="24" s="1"/>
  <c r="I127" i="25" s="1"/>
  <c r="I127" i="26" s="1"/>
  <c r="I127" i="27" s="1"/>
  <c r="I128" i="9"/>
  <c r="I128" i="16" s="1"/>
  <c r="I128" i="17" s="1"/>
  <c r="I128" i="18" s="1"/>
  <c r="I128" i="19" s="1"/>
  <c r="I128" i="20" s="1"/>
  <c r="I128" i="21" s="1"/>
  <c r="I128" i="22" s="1"/>
  <c r="I128" i="23" s="1"/>
  <c r="I128" i="24" s="1"/>
  <c r="I128" i="25" s="1"/>
  <c r="I128" i="26" s="1"/>
  <c r="I128" i="27" s="1"/>
  <c r="I125" i="9"/>
  <c r="I125" i="16" s="1"/>
  <c r="I125" i="17" s="1"/>
  <c r="I125" i="18" s="1"/>
  <c r="I125" i="19" s="1"/>
  <c r="I125" i="20" s="1"/>
  <c r="I125" i="21" s="1"/>
  <c r="I125" i="22" s="1"/>
  <c r="I125" i="23" s="1"/>
  <c r="I125" i="24" s="1"/>
  <c r="I125" i="25" s="1"/>
  <c r="I125" i="26" s="1"/>
  <c r="I125" i="27" s="1"/>
  <c r="I132" i="9"/>
  <c r="I132" i="16" s="1"/>
  <c r="I132" i="17" s="1"/>
  <c r="I132" i="18" s="1"/>
  <c r="I132" i="19" s="1"/>
  <c r="I132" i="20" s="1"/>
  <c r="I132" i="21" s="1"/>
  <c r="I132" i="22" s="1"/>
  <c r="I132" i="23" s="1"/>
  <c r="I132" i="24" s="1"/>
  <c r="I132" i="25" s="1"/>
  <c r="I132" i="26" s="1"/>
  <c r="I132" i="27" s="1"/>
  <c r="I130" i="9"/>
  <c r="I130" i="16" s="1"/>
  <c r="I130" i="17" s="1"/>
  <c r="I130" i="18" s="1"/>
  <c r="I130" i="19" s="1"/>
  <c r="I130" i="20" s="1"/>
  <c r="I130" i="21" s="1"/>
  <c r="I130" i="22" s="1"/>
  <c r="I130" i="23" s="1"/>
  <c r="I130" i="24" s="1"/>
  <c r="I130" i="25" s="1"/>
  <c r="I130" i="26" s="1"/>
  <c r="I130" i="27" s="1"/>
  <c r="I129" i="9"/>
  <c r="I129" i="16" s="1"/>
  <c r="I129" i="17" s="1"/>
  <c r="I129" i="18" s="1"/>
  <c r="I129" i="19" s="1"/>
  <c r="I129" i="20" s="1"/>
  <c r="I129" i="21" s="1"/>
  <c r="I129" i="22" s="1"/>
  <c r="I129" i="23" s="1"/>
  <c r="I129" i="24" s="1"/>
  <c r="I129" i="25" s="1"/>
  <c r="I129" i="26" s="1"/>
  <c r="I129" i="27" s="1"/>
  <c r="I131" i="9"/>
  <c r="I131" i="16" s="1"/>
  <c r="I131" i="17" s="1"/>
  <c r="I131" i="18" s="1"/>
  <c r="I131" i="19" s="1"/>
  <c r="I131" i="20" s="1"/>
  <c r="I131" i="21" s="1"/>
  <c r="I131" i="22" s="1"/>
  <c r="I131" i="23" s="1"/>
  <c r="I131" i="24" s="1"/>
  <c r="I131" i="25" s="1"/>
  <c r="I131" i="26" s="1"/>
  <c r="I131" i="27" s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9" i="1"/>
  <c r="P10" i="1" l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9" i="1"/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9" i="1"/>
  <c r="N9" i="1" l="1"/>
  <c r="M9" i="1" l="1"/>
  <c r="L9" i="1" l="1"/>
  <c r="I4" i="13" l="1"/>
  <c r="I4" i="12" s="1"/>
  <c r="I4" i="11" s="1"/>
  <c r="I4" i="10" s="1"/>
  <c r="I4" i="3" s="1"/>
  <c r="I4" i="4" s="1"/>
  <c r="I4" i="5" l="1"/>
  <c r="I66" i="5"/>
  <c r="I66" i="6" l="1"/>
  <c r="I66" i="7" s="1"/>
  <c r="I66" i="8" s="1"/>
  <c r="I66" i="9" s="1"/>
  <c r="I66" i="16" s="1"/>
  <c r="I66" i="17" s="1"/>
  <c r="I66" i="18" s="1"/>
  <c r="I66" i="19" s="1"/>
  <c r="I66" i="20" s="1"/>
  <c r="I66" i="21" s="1"/>
  <c r="I66" i="22" s="1"/>
  <c r="I66" i="23" s="1"/>
  <c r="I66" i="24" s="1"/>
  <c r="I66" i="25" s="1"/>
  <c r="I66" i="26" s="1"/>
  <c r="I66" i="27" s="1"/>
  <c r="I95" i="6"/>
  <c r="I95" i="7" s="1"/>
  <c r="I95" i="8" s="1"/>
  <c r="I95" i="9" s="1"/>
  <c r="I95" i="16" s="1"/>
  <c r="I95" i="17" s="1"/>
  <c r="I95" i="18" s="1"/>
  <c r="I95" i="19" s="1"/>
  <c r="I95" i="20" s="1"/>
  <c r="I95" i="21" s="1"/>
  <c r="I95" i="22" s="1"/>
  <c r="I95" i="23" s="1"/>
  <c r="I95" i="24" s="1"/>
  <c r="I95" i="25" s="1"/>
  <c r="I95" i="26" s="1"/>
  <c r="I95" i="27" s="1"/>
  <c r="I4" i="6"/>
  <c r="I4" i="7" s="1"/>
  <c r="I4" i="8" s="1"/>
  <c r="I4" i="9" s="1"/>
  <c r="I4" i="16" s="1"/>
  <c r="I4" i="17" s="1"/>
  <c r="I4" i="18" s="1"/>
  <c r="I4" i="19" s="1"/>
  <c r="I4" i="20" s="1"/>
  <c r="I4" i="21" s="1"/>
  <c r="I4" i="22" s="1"/>
  <c r="I4" i="23" s="1"/>
  <c r="I4" i="24" s="1"/>
  <c r="I4" i="25" s="1"/>
  <c r="I4" i="26" s="1"/>
  <c r="I4" i="27" s="1"/>
  <c r="I68" i="6"/>
  <c r="I68" i="7" s="1"/>
  <c r="I68" i="8" s="1"/>
  <c r="I68" i="9" s="1"/>
  <c r="I68" i="16" s="1"/>
  <c r="I68" i="17" s="1"/>
  <c r="I68" i="18" s="1"/>
  <c r="I68" i="19" s="1"/>
  <c r="I68" i="20" s="1"/>
  <c r="I68" i="21" s="1"/>
  <c r="I68" i="22" s="1"/>
  <c r="I68" i="23" s="1"/>
  <c r="I68" i="24" s="1"/>
  <c r="I68" i="25" s="1"/>
  <c r="I68" i="26" s="1"/>
  <c r="I68" i="27" s="1"/>
  <c r="E97" i="1" l="1"/>
  <c r="E45" i="1"/>
  <c r="E17" i="1"/>
  <c r="E88" i="1"/>
  <c r="E66" i="1"/>
  <c r="E143" i="1"/>
  <c r="E34" i="1"/>
  <c r="E106" i="1"/>
  <c r="E25" i="1"/>
  <c r="E84" i="1"/>
  <c r="E132" i="1"/>
  <c r="E49" i="1"/>
  <c r="E23" i="1"/>
  <c r="E108" i="1"/>
  <c r="E116" i="1"/>
  <c r="E128" i="1"/>
  <c r="E109" i="1"/>
  <c r="E81" i="1"/>
  <c r="E53" i="1"/>
  <c r="E93" i="1"/>
  <c r="E118" i="1"/>
  <c r="E26" i="1"/>
  <c r="E27" i="1"/>
  <c r="E42" i="1"/>
  <c r="E107" i="1"/>
  <c r="E30" i="1"/>
  <c r="E61" i="1"/>
  <c r="E129" i="1"/>
  <c r="E13" i="1"/>
  <c r="E114" i="1"/>
  <c r="E70" i="1"/>
  <c r="E16" i="1"/>
  <c r="E73" i="1"/>
  <c r="E136" i="1"/>
  <c r="E51" i="1"/>
  <c r="E119" i="1"/>
  <c r="E91" i="1"/>
  <c r="E79" i="1"/>
  <c r="E133" i="1"/>
  <c r="E74" i="1"/>
  <c r="E60" i="1"/>
  <c r="E46" i="1"/>
  <c r="E32" i="1"/>
  <c r="E18" i="1"/>
  <c r="E117" i="1"/>
  <c r="E95" i="1"/>
  <c r="E9" i="1"/>
  <c r="E80" i="1"/>
  <c r="E20" i="1"/>
  <c r="E89" i="1"/>
  <c r="E127" i="1"/>
  <c r="E83" i="1"/>
  <c r="E48" i="1"/>
  <c r="E52" i="1"/>
  <c r="E137" i="1"/>
  <c r="E92" i="1"/>
  <c r="E64" i="1"/>
  <c r="E43" i="1"/>
  <c r="E120" i="1"/>
  <c r="E21" i="1"/>
  <c r="E40" i="1"/>
  <c r="E22" i="1"/>
  <c r="E99" i="1"/>
  <c r="E71" i="1"/>
  <c r="E36" i="1"/>
  <c r="E105" i="1"/>
  <c r="E54" i="1"/>
  <c r="E140" i="1"/>
  <c r="E115" i="1"/>
  <c r="E41" i="1"/>
  <c r="E98" i="1"/>
  <c r="E86" i="1"/>
  <c r="E144" i="1"/>
  <c r="E126" i="1"/>
  <c r="E124" i="1"/>
  <c r="E110" i="1"/>
  <c r="E96" i="1"/>
  <c r="E82" i="1"/>
  <c r="E68" i="1"/>
  <c r="E38" i="1"/>
  <c r="E24" i="1"/>
  <c r="E87" i="1"/>
  <c r="E59" i="1"/>
  <c r="E104" i="1"/>
  <c r="E138" i="1"/>
  <c r="E19" i="1"/>
  <c r="E33" i="1"/>
  <c r="E37" i="1"/>
  <c r="E139" i="1"/>
  <c r="E28" i="1"/>
  <c r="E113" i="1"/>
  <c r="E85" i="1"/>
  <c r="E44" i="1"/>
  <c r="E123" i="1"/>
  <c r="E15" i="1"/>
  <c r="E35" i="1"/>
  <c r="E125" i="1"/>
  <c r="E100" i="1"/>
  <c r="E56" i="1"/>
  <c r="E101" i="1"/>
  <c r="E134" i="1"/>
  <c r="E58" i="1"/>
  <c r="E12" i="1"/>
  <c r="E69" i="1"/>
  <c r="E57" i="1"/>
  <c r="E135" i="1"/>
  <c r="E67" i="1"/>
  <c r="E39" i="1"/>
  <c r="E11" i="1"/>
  <c r="E102" i="1"/>
  <c r="E94" i="1"/>
  <c r="E111" i="1"/>
  <c r="E90" i="1"/>
  <c r="E76" i="1"/>
  <c r="E121" i="1"/>
  <c r="E78" i="1"/>
  <c r="E50" i="1"/>
  <c r="E29" i="1"/>
  <c r="E62" i="1"/>
  <c r="E77" i="1"/>
  <c r="E122" i="1"/>
  <c r="E142" i="1"/>
  <c r="E131" i="1"/>
  <c r="E112" i="1"/>
  <c r="E72" i="1"/>
  <c r="E10" i="1"/>
  <c r="E103" i="1"/>
  <c r="E75" i="1"/>
  <c r="E31" i="1"/>
  <c r="E65" i="1"/>
  <c r="E130" i="1"/>
  <c r="E55" i="1"/>
  <c r="E141" i="1"/>
  <c r="E14" i="1"/>
  <c r="E63" i="1"/>
  <c r="E47" i="1"/>
  <c r="E163" i="15"/>
  <c r="E158" i="15"/>
  <c r="E155" i="15"/>
  <c r="E156" i="15"/>
  <c r="E154" i="15"/>
  <c r="E161" i="15"/>
  <c r="E162" i="15"/>
  <c r="E153" i="15"/>
  <c r="E160" i="15"/>
  <c r="E159" i="15"/>
  <c r="E157" i="15"/>
  <c r="E152" i="15"/>
</calcChain>
</file>

<file path=xl/sharedStrings.xml><?xml version="1.0" encoding="utf-8"?>
<sst xmlns="http://schemas.openxmlformats.org/spreadsheetml/2006/main" count="1225" uniqueCount="905">
  <si>
    <t>Игнатьево Инфраструктура 2025</t>
  </si>
  <si>
    <t>Актуальность:</t>
  </si>
  <si>
    <t>+</t>
  </si>
  <si>
    <t>переплата</t>
  </si>
  <si>
    <t>-</t>
  </si>
  <si>
    <t>долг</t>
  </si>
  <si>
    <t>участки с подключенным электричеством</t>
  </si>
  <si>
    <t xml:space="preserve">Начисления </t>
  </si>
  <si>
    <t>ФИО</t>
  </si>
  <si>
    <t>№уч</t>
  </si>
  <si>
    <t>Долг на 31.12.24</t>
  </si>
  <si>
    <t>Сумма к оплате</t>
  </si>
  <si>
    <t>Оплачено</t>
  </si>
  <si>
    <t>Телефон</t>
  </si>
  <si>
    <t>№ уч.</t>
  </si>
  <si>
    <t>№ Дог</t>
  </si>
  <si>
    <t>Начислено</t>
  </si>
  <si>
    <t>№п/п</t>
  </si>
  <si>
    <t>Дата</t>
  </si>
  <si>
    <t>Остаток/ переплата</t>
  </si>
  <si>
    <t>117409</t>
  </si>
  <si>
    <t>120463</t>
  </si>
  <si>
    <t>160674,193925</t>
  </si>
  <si>
    <t>06-27.01.2025</t>
  </si>
  <si>
    <t>868483</t>
  </si>
  <si>
    <t>2199</t>
  </si>
  <si>
    <t>2179</t>
  </si>
  <si>
    <t>305434</t>
  </si>
  <si>
    <t>92876</t>
  </si>
  <si>
    <t>853785</t>
  </si>
  <si>
    <t>938879</t>
  </si>
  <si>
    <t>776745</t>
  </si>
  <si>
    <t>105054</t>
  </si>
  <si>
    <t>892641</t>
  </si>
  <si>
    <t>662763</t>
  </si>
  <si>
    <t>176475</t>
  </si>
  <si>
    <t>986801</t>
  </si>
  <si>
    <t>781430</t>
  </si>
  <si>
    <t>72538</t>
  </si>
  <si>
    <t>81274</t>
  </si>
  <si>
    <t>360442</t>
  </si>
  <si>
    <t>223293</t>
  </si>
  <si>
    <t>9482</t>
  </si>
  <si>
    <t>255304</t>
  </si>
  <si>
    <t>112713</t>
  </si>
  <si>
    <t>513167</t>
  </si>
  <si>
    <t>945661</t>
  </si>
  <si>
    <t>80752</t>
  </si>
  <si>
    <t>204999</t>
  </si>
  <si>
    <t>480904</t>
  </si>
  <si>
    <t>963420</t>
  </si>
  <si>
    <t>640622</t>
  </si>
  <si>
    <t>839946</t>
  </si>
  <si>
    <t>673565</t>
  </si>
  <si>
    <t>299146</t>
  </si>
  <si>
    <t>77253</t>
  </si>
  <si>
    <t>10847</t>
  </si>
  <si>
    <t>561233</t>
  </si>
  <si>
    <t>173827</t>
  </si>
  <si>
    <t>203169</t>
  </si>
  <si>
    <t>134640</t>
  </si>
  <si>
    <t>141844</t>
  </si>
  <si>
    <t>517447</t>
  </si>
  <si>
    <t>901135</t>
  </si>
  <si>
    <t>209320</t>
  </si>
  <si>
    <t>200105</t>
  </si>
  <si>
    <t>760614</t>
  </si>
  <si>
    <t>8.1.125</t>
  </si>
  <si>
    <t>373240</t>
  </si>
  <si>
    <t>186615</t>
  </si>
  <si>
    <t>83682</t>
  </si>
  <si>
    <t>583474</t>
  </si>
  <si>
    <t>585337</t>
  </si>
  <si>
    <t>401020</t>
  </si>
  <si>
    <t>560753</t>
  </si>
  <si>
    <t>273943</t>
  </si>
  <si>
    <t>311983</t>
  </si>
  <si>
    <t>437406</t>
  </si>
  <si>
    <t>179075</t>
  </si>
  <si>
    <t>83505</t>
  </si>
  <si>
    <t>5187</t>
  </si>
  <si>
    <t>5194</t>
  </si>
  <si>
    <t>179334</t>
  </si>
  <si>
    <t>787147</t>
  </si>
  <si>
    <t>325540</t>
  </si>
  <si>
    <t>1634081</t>
  </si>
  <si>
    <t>848333</t>
  </si>
  <si>
    <t>534049</t>
  </si>
  <si>
    <t>554518</t>
  </si>
  <si>
    <t>628018</t>
  </si>
  <si>
    <t>491304</t>
  </si>
  <si>
    <t>951668</t>
  </si>
  <si>
    <t>194068</t>
  </si>
  <si>
    <t>120009</t>
  </si>
  <si>
    <t>911399</t>
  </si>
  <si>
    <t>645894</t>
  </si>
  <si>
    <t>185404,153338</t>
  </si>
  <si>
    <t>04-17.02.2025</t>
  </si>
  <si>
    <t>212160</t>
  </si>
  <si>
    <t>250184,241438</t>
  </si>
  <si>
    <t>500813</t>
  </si>
  <si>
    <t>323652</t>
  </si>
  <si>
    <t>907287</t>
  </si>
  <si>
    <t>732813</t>
  </si>
  <si>
    <t>129458</t>
  </si>
  <si>
    <t>194298</t>
  </si>
  <si>
    <t>41449</t>
  </si>
  <si>
    <t>800721</t>
  </si>
  <si>
    <t>449427</t>
  </si>
  <si>
    <t>573668</t>
  </si>
  <si>
    <t>840501</t>
  </si>
  <si>
    <t>721102</t>
  </si>
  <si>
    <t>182898</t>
  </si>
  <si>
    <t>228469</t>
  </si>
  <si>
    <t>363240,220174</t>
  </si>
  <si>
    <t>03-28.02.2025</t>
  </si>
  <si>
    <t>592303</t>
  </si>
  <si>
    <t>782388</t>
  </si>
  <si>
    <t>187507,416015</t>
  </si>
  <si>
    <t>03-19.02.2025</t>
  </si>
  <si>
    <t>324076</t>
  </si>
  <si>
    <t>765854</t>
  </si>
  <si>
    <t>462248</t>
  </si>
  <si>
    <t>598613</t>
  </si>
  <si>
    <t>209664</t>
  </si>
  <si>
    <t>250161</t>
  </si>
  <si>
    <t>165480</t>
  </si>
  <si>
    <t>192722</t>
  </si>
  <si>
    <t>195160</t>
  </si>
  <si>
    <t>40667</t>
  </si>
  <si>
    <t>417554</t>
  </si>
  <si>
    <t>161543</t>
  </si>
  <si>
    <t>465182</t>
  </si>
  <si>
    <t>483928</t>
  </si>
  <si>
    <t>151671</t>
  </si>
  <si>
    <t>697332</t>
  </si>
  <si>
    <t>438258</t>
  </si>
  <si>
    <t>280887</t>
  </si>
  <si>
    <t>493830</t>
  </si>
  <si>
    <t>908234</t>
  </si>
  <si>
    <t>322100</t>
  </si>
  <si>
    <t>297202</t>
  </si>
  <si>
    <t>166726</t>
  </si>
  <si>
    <t>946883</t>
  </si>
  <si>
    <t>879410</t>
  </si>
  <si>
    <t>841160</t>
  </si>
  <si>
    <t>195202</t>
  </si>
  <si>
    <t>418,421</t>
  </si>
  <si>
    <t>416455</t>
  </si>
  <si>
    <t>62740</t>
  </si>
  <si>
    <t>344220</t>
  </si>
  <si>
    <t>39744</t>
  </si>
  <si>
    <t>620646</t>
  </si>
  <si>
    <t>269593</t>
  </si>
  <si>
    <t>470948</t>
  </si>
  <si>
    <t>421330</t>
  </si>
  <si>
    <t>913582</t>
  </si>
  <si>
    <t>602938</t>
  </si>
  <si>
    <t>584209</t>
  </si>
  <si>
    <t>361064</t>
  </si>
  <si>
    <t>164881</t>
  </si>
  <si>
    <t>43827 ,44026</t>
  </si>
  <si>
    <t>127350</t>
  </si>
  <si>
    <t>179963</t>
  </si>
  <si>
    <t>581765</t>
  </si>
  <si>
    <t>145552</t>
  </si>
  <si>
    <t>128714</t>
  </si>
  <si>
    <t>864866</t>
  </si>
  <si>
    <t>158552</t>
  </si>
  <si>
    <t>901468</t>
  </si>
  <si>
    <t>63651</t>
  </si>
  <si>
    <t>536056</t>
  </si>
  <si>
    <t>285874</t>
  </si>
  <si>
    <t>10127,4637</t>
  </si>
  <si>
    <t>26-31.03.2025</t>
  </si>
  <si>
    <t>731807</t>
  </si>
  <si>
    <t>352076</t>
  </si>
  <si>
    <t>588486</t>
  </si>
  <si>
    <t>876674</t>
  </si>
  <si>
    <t>108725</t>
  </si>
  <si>
    <t>633931</t>
  </si>
  <si>
    <t>60404</t>
  </si>
  <si>
    <t>284498</t>
  </si>
  <si>
    <t>279691</t>
  </si>
  <si>
    <t>58824</t>
  </si>
  <si>
    <t>554789</t>
  </si>
  <si>
    <t>323064</t>
  </si>
  <si>
    <t>126072</t>
  </si>
  <si>
    <t>43773</t>
  </si>
  <si>
    <t>19100</t>
  </si>
  <si>
    <t>570261</t>
  </si>
  <si>
    <t>285801</t>
  </si>
  <si>
    <t>90504</t>
  </si>
  <si>
    <t>366608</t>
  </si>
  <si>
    <t>363318</t>
  </si>
  <si>
    <t>741384</t>
  </si>
  <si>
    <t>119068</t>
  </si>
  <si>
    <t>405542</t>
  </si>
  <si>
    <t>466352</t>
  </si>
  <si>
    <t>304793</t>
  </si>
  <si>
    <t>428336</t>
  </si>
  <si>
    <t>39904</t>
  </si>
  <si>
    <t>750055</t>
  </si>
  <si>
    <t>68100</t>
  </si>
  <si>
    <t>551778</t>
  </si>
  <si>
    <t>880324</t>
  </si>
  <si>
    <t>170653</t>
  </si>
  <si>
    <t>328962</t>
  </si>
  <si>
    <t>968085</t>
  </si>
  <si>
    <t>499656</t>
  </si>
  <si>
    <t>389894</t>
  </si>
  <si>
    <t>583179</t>
  </si>
  <si>
    <t>171732</t>
  </si>
  <si>
    <t>402666</t>
  </si>
  <si>
    <t>43650</t>
  </si>
  <si>
    <t>276264</t>
  </si>
  <si>
    <t>3491,3484,2903</t>
  </si>
  <si>
    <t>655936,789905</t>
  </si>
  <si>
    <t>07-29.04.2025</t>
  </si>
  <si>
    <t>273776</t>
  </si>
  <si>
    <t>206572</t>
  </si>
  <si>
    <t>938105</t>
  </si>
  <si>
    <t>294884</t>
  </si>
  <si>
    <t>274849</t>
  </si>
  <si>
    <t>161248</t>
  </si>
  <si>
    <t>387272</t>
  </si>
  <si>
    <t>472415,310498</t>
  </si>
  <si>
    <t>03-29.04.2025</t>
  </si>
  <si>
    <t>585977</t>
  </si>
  <si>
    <t>164450</t>
  </si>
  <si>
    <t>635997</t>
  </si>
  <si>
    <t>757126</t>
  </si>
  <si>
    <t>102704</t>
  </si>
  <si>
    <t>602088</t>
  </si>
  <si>
    <t>320561</t>
  </si>
  <si>
    <t>292981</t>
  </si>
  <si>
    <t>640874</t>
  </si>
  <si>
    <t>125730</t>
  </si>
  <si>
    <t>963733</t>
  </si>
  <si>
    <t>148737</t>
  </si>
  <si>
    <t>3199</t>
  </si>
  <si>
    <t>32603</t>
  </si>
  <si>
    <t>393045</t>
  </si>
  <si>
    <t>232282</t>
  </si>
  <si>
    <t>425115</t>
  </si>
  <si>
    <t>348138,977730</t>
  </si>
  <si>
    <t>03-30.04.2025</t>
  </si>
  <si>
    <t>311189</t>
  </si>
  <si>
    <t>238639</t>
  </si>
  <si>
    <t>348925</t>
  </si>
  <si>
    <t>56989</t>
  </si>
  <si>
    <t>376761</t>
  </si>
  <si>
    <t>12756</t>
  </si>
  <si>
    <t>444138</t>
  </si>
  <si>
    <t>592746</t>
  </si>
  <si>
    <t>176901</t>
  </si>
  <si>
    <t>983168,746461</t>
  </si>
  <si>
    <t>08-25.04.2025</t>
  </si>
  <si>
    <t>323725</t>
  </si>
  <si>
    <t>249676</t>
  </si>
  <si>
    <t>307761</t>
  </si>
  <si>
    <t>100461</t>
  </si>
  <si>
    <t>11080</t>
  </si>
  <si>
    <t>168251</t>
  </si>
  <si>
    <t>172541,570288</t>
  </si>
  <si>
    <t>08-24.04.2025</t>
  </si>
  <si>
    <t>124933</t>
  </si>
  <si>
    <t>425662</t>
  </si>
  <si>
    <t>898204</t>
  </si>
  <si>
    <t>331384</t>
  </si>
  <si>
    <t>728199</t>
  </si>
  <si>
    <t>252024</t>
  </si>
  <si>
    <t>370274</t>
  </si>
  <si>
    <t>220411</t>
  </si>
  <si>
    <t>486372</t>
  </si>
  <si>
    <t>910618</t>
  </si>
  <si>
    <t>621201</t>
  </si>
  <si>
    <t>564166</t>
  </si>
  <si>
    <t>70747</t>
  </si>
  <si>
    <t>993526</t>
  </si>
  <si>
    <t>212806</t>
  </si>
  <si>
    <t>780987</t>
  </si>
  <si>
    <t>2896</t>
  </si>
  <si>
    <t>2903</t>
  </si>
  <si>
    <t>63374</t>
  </si>
  <si>
    <t>578214</t>
  </si>
  <si>
    <t>479613</t>
  </si>
  <si>
    <t>519268</t>
  </si>
  <si>
    <t>800388</t>
  </si>
  <si>
    <t>83044</t>
  </si>
  <si>
    <t>184531</t>
  </si>
  <si>
    <t>195723</t>
  </si>
  <si>
    <t>443232</t>
  </si>
  <si>
    <t>60267</t>
  </si>
  <si>
    <t>373222</t>
  </si>
  <si>
    <t>456970</t>
  </si>
  <si>
    <t>943996</t>
  </si>
  <si>
    <t>711712</t>
  </si>
  <si>
    <t>942320</t>
  </si>
  <si>
    <t>362355</t>
  </si>
  <si>
    <t>3969</t>
  </si>
  <si>
    <t>158502</t>
  </si>
  <si>
    <t>170340</t>
  </si>
  <si>
    <t>201356</t>
  </si>
  <si>
    <t>611875</t>
  </si>
  <si>
    <t>3520</t>
  </si>
  <si>
    <t>616202</t>
  </si>
  <si>
    <t>570501</t>
  </si>
  <si>
    <t>997374</t>
  </si>
  <si>
    <t>938278</t>
  </si>
  <si>
    <t>726646</t>
  </si>
  <si>
    <t>300011</t>
  </si>
  <si>
    <t>778781</t>
  </si>
  <si>
    <t>104306</t>
  </si>
  <si>
    <t>293887</t>
  </si>
  <si>
    <t>143181,339054</t>
  </si>
  <si>
    <t>885201</t>
  </si>
  <si>
    <t>226904</t>
  </si>
  <si>
    <t>315074</t>
  </si>
  <si>
    <t>425915</t>
  </si>
  <si>
    <t>185203,351071</t>
  </si>
  <si>
    <t>05-30.05.2025</t>
  </si>
  <si>
    <t>567491</t>
  </si>
  <si>
    <t>212579</t>
  </si>
  <si>
    <t>212190</t>
  </si>
  <si>
    <t>201283</t>
  </si>
  <si>
    <t>578209</t>
  </si>
  <si>
    <t>341929</t>
  </si>
  <si>
    <t>445086</t>
  </si>
  <si>
    <t>404465</t>
  </si>
  <si>
    <t>596431</t>
  </si>
  <si>
    <t>246317</t>
  </si>
  <si>
    <t>744434</t>
  </si>
  <si>
    <t>480713</t>
  </si>
  <si>
    <t>688395</t>
  </si>
  <si>
    <t>171208</t>
  </si>
  <si>
    <t>656764</t>
  </si>
  <si>
    <t>152863</t>
  </si>
  <si>
    <t>355834</t>
  </si>
  <si>
    <t>335154</t>
  </si>
  <si>
    <t>9040</t>
  </si>
  <si>
    <t>259968</t>
  </si>
  <si>
    <t>436363</t>
  </si>
  <si>
    <t>277</t>
  </si>
  <si>
    <t>280</t>
  </si>
  <si>
    <t>758154</t>
  </si>
  <si>
    <t>179257</t>
  </si>
  <si>
    <t>466375</t>
  </si>
  <si>
    <t>16488,</t>
  </si>
  <si>
    <t>20-30.06.2025</t>
  </si>
  <si>
    <t>645320</t>
  </si>
  <si>
    <t>554341</t>
  </si>
  <si>
    <t>656530</t>
  </si>
  <si>
    <t>257202</t>
  </si>
  <si>
    <t>72624</t>
  </si>
  <si>
    <t>945843</t>
  </si>
  <si>
    <t>644018,165698</t>
  </si>
  <si>
    <t>564108</t>
  </si>
  <si>
    <t>102746</t>
  </si>
  <si>
    <t>439792</t>
  </si>
  <si>
    <t>401440</t>
  </si>
  <si>
    <t>727329</t>
  </si>
  <si>
    <t>139392,139799</t>
  </si>
  <si>
    <t>174966</t>
  </si>
  <si>
    <t>581804</t>
  </si>
  <si>
    <t>711784</t>
  </si>
  <si>
    <t>356266</t>
  </si>
  <si>
    <t>839275</t>
  </si>
  <si>
    <t>34111</t>
  </si>
  <si>
    <t>62164</t>
  </si>
  <si>
    <t>538787</t>
  </si>
  <si>
    <t>253</t>
  </si>
  <si>
    <t>70443</t>
  </si>
  <si>
    <t>65528</t>
  </si>
  <si>
    <t>290080,421614</t>
  </si>
  <si>
    <t>06-27.06.2025</t>
  </si>
  <si>
    <t>602234</t>
  </si>
  <si>
    <t>587086</t>
  </si>
  <si>
    <t>102113</t>
  </si>
  <si>
    <t>966</t>
  </si>
  <si>
    <t>884</t>
  </si>
  <si>
    <t>857858</t>
  </si>
  <si>
    <t>286537</t>
  </si>
  <si>
    <t>523815</t>
  </si>
  <si>
    <t>5792,88523</t>
  </si>
  <si>
    <t>02-30.06.2025</t>
  </si>
  <si>
    <t>234223</t>
  </si>
  <si>
    <t>988147</t>
  </si>
  <si>
    <t>517707</t>
  </si>
  <si>
    <t>579977</t>
  </si>
  <si>
    <t>353443</t>
  </si>
  <si>
    <t>713925</t>
  </si>
  <si>
    <t>284525</t>
  </si>
  <si>
    <t>534757,178848</t>
  </si>
  <si>
    <t>05-17.06.2025</t>
  </si>
  <si>
    <t>533513,180699</t>
  </si>
  <si>
    <t>466167</t>
  </si>
  <si>
    <t>201505</t>
  </si>
  <si>
    <t>398697</t>
  </si>
  <si>
    <t>174587</t>
  </si>
  <si>
    <t>467644</t>
  </si>
  <si>
    <t>187</t>
  </si>
  <si>
    <t>379111</t>
  </si>
  <si>
    <t>16070</t>
  </si>
  <si>
    <t>318844</t>
  </si>
  <si>
    <t>834338</t>
  </si>
  <si>
    <t>963171</t>
  </si>
  <si>
    <t>275773,122535</t>
  </si>
  <si>
    <t>09-25.06.2025</t>
  </si>
  <si>
    <t>187175</t>
  </si>
  <si>
    <t>111</t>
  </si>
  <si>
    <t>143341</t>
  </si>
  <si>
    <t>235217</t>
  </si>
  <si>
    <t>428957</t>
  </si>
  <si>
    <t>477253</t>
  </si>
  <si>
    <t>501442</t>
  </si>
  <si>
    <t>249904,932123</t>
  </si>
  <si>
    <t>02-18.07.2025</t>
  </si>
  <si>
    <t>59056</t>
  </si>
  <si>
    <t>6321</t>
  </si>
  <si>
    <t>6332</t>
  </si>
  <si>
    <t>149308</t>
  </si>
  <si>
    <t>541348</t>
  </si>
  <si>
    <t>673676</t>
  </si>
  <si>
    <t>414126</t>
  </si>
  <si>
    <t>274125</t>
  </si>
  <si>
    <t>122804</t>
  </si>
  <si>
    <t>54726</t>
  </si>
  <si>
    <t>587945</t>
  </si>
  <si>
    <t>17056</t>
  </si>
  <si>
    <t>894758</t>
  </si>
  <si>
    <t>258110</t>
  </si>
  <si>
    <t>405684</t>
  </si>
  <si>
    <t>570086</t>
  </si>
  <si>
    <t>358936</t>
  </si>
  <si>
    <t>810635</t>
  </si>
  <si>
    <t>130840</t>
  </si>
  <si>
    <t>305579</t>
  </si>
  <si>
    <t>351993</t>
  </si>
  <si>
    <t>81768</t>
  </si>
  <si>
    <t>425818</t>
  </si>
  <si>
    <t>77722</t>
  </si>
  <si>
    <t>491347</t>
  </si>
  <si>
    <t>152083</t>
  </si>
  <si>
    <t>9114</t>
  </si>
  <si>
    <t>541077</t>
  </si>
  <si>
    <t>275772</t>
  </si>
  <si>
    <t>306773</t>
  </si>
  <si>
    <t>216565</t>
  </si>
  <si>
    <t>516519</t>
  </si>
  <si>
    <t>477980</t>
  </si>
  <si>
    <t>477612</t>
  </si>
  <si>
    <t>366072,82431</t>
  </si>
  <si>
    <t>09-29.07.2025</t>
  </si>
  <si>
    <t>537517</t>
  </si>
  <si>
    <t>790263</t>
  </si>
  <si>
    <t>757171,760956</t>
  </si>
  <si>
    <t>245338</t>
  </si>
  <si>
    <t>134627</t>
  </si>
  <si>
    <t>232608</t>
  </si>
  <si>
    <t>416183</t>
  </si>
  <si>
    <t>353025</t>
  </si>
  <si>
    <t>458165,744428</t>
  </si>
  <si>
    <t>07-31.07.2025</t>
  </si>
  <si>
    <t>438730</t>
  </si>
  <si>
    <t>8522</t>
  </si>
  <si>
    <t>441675</t>
  </si>
  <si>
    <t>804809</t>
  </si>
  <si>
    <t>396297</t>
  </si>
  <si>
    <t>238275</t>
  </si>
  <si>
    <t>335671</t>
  </si>
  <si>
    <t>145350</t>
  </si>
  <si>
    <t>752912</t>
  </si>
  <si>
    <t>306135</t>
  </si>
  <si>
    <t>264907</t>
  </si>
  <si>
    <t>773718</t>
  </si>
  <si>
    <t>312060</t>
  </si>
  <si>
    <t>333210</t>
  </si>
  <si>
    <t>325520</t>
  </si>
  <si>
    <t>554997</t>
  </si>
  <si>
    <t>829354</t>
  </si>
  <si>
    <t>297539</t>
  </si>
  <si>
    <t>690666</t>
  </si>
  <si>
    <t>822601</t>
  </si>
  <si>
    <t>200032</t>
  </si>
  <si>
    <t>312579,311705</t>
  </si>
  <si>
    <t>3701</t>
  </si>
  <si>
    <t>3710</t>
  </si>
  <si>
    <t>230170</t>
  </si>
  <si>
    <t>786417</t>
  </si>
  <si>
    <t>299414, 959321</t>
  </si>
  <si>
    <t>418726</t>
  </si>
  <si>
    <t>486084</t>
  </si>
  <si>
    <t>944472</t>
  </si>
  <si>
    <t>149370</t>
  </si>
  <si>
    <t>546214</t>
  </si>
  <si>
    <t>725896, 769045, 114507</t>
  </si>
  <si>
    <t>13.08.2025, 14.08.2025, 21.08.2025</t>
  </si>
  <si>
    <t>702618</t>
  </si>
  <si>
    <t>240192</t>
  </si>
  <si>
    <t>515086</t>
  </si>
  <si>
    <t>574659</t>
  </si>
  <si>
    <t>976022</t>
  </si>
  <si>
    <t>514792</t>
  </si>
  <si>
    <t>368713</t>
  </si>
  <si>
    <t>304204</t>
  </si>
  <si>
    <t>500977</t>
  </si>
  <si>
    <t>321851</t>
  </si>
  <si>
    <t>199101</t>
  </si>
  <si>
    <t>943765</t>
  </si>
  <si>
    <t>232658</t>
  </si>
  <si>
    <t>3114</t>
  </si>
  <si>
    <t>713664</t>
  </si>
  <si>
    <t>954030</t>
  </si>
  <si>
    <t>236477</t>
  </si>
  <si>
    <t>872315</t>
  </si>
  <si>
    <t>67714</t>
  </si>
  <si>
    <t>385469</t>
  </si>
  <si>
    <t>409224</t>
  </si>
  <si>
    <t>409038</t>
  </si>
  <si>
    <t>461506</t>
  </si>
  <si>
    <t>867908</t>
  </si>
  <si>
    <t>292812</t>
  </si>
  <si>
    <t>893365</t>
  </si>
  <si>
    <t>428806</t>
  </si>
  <si>
    <t>22234</t>
  </si>
  <si>
    <t>119169</t>
  </si>
  <si>
    <t>330924</t>
  </si>
  <si>
    <t>73039</t>
  </si>
  <si>
    <t>254966</t>
  </si>
  <si>
    <t>383649</t>
  </si>
  <si>
    <t>163052</t>
  </si>
  <si>
    <t>490701, 48249</t>
  </si>
  <si>
    <t>12.08.2025, 25.08.2025</t>
  </si>
  <si>
    <t>489876, 50164</t>
  </si>
  <si>
    <t>225336</t>
  </si>
  <si>
    <t>940055</t>
  </si>
  <si>
    <t>509423</t>
  </si>
  <si>
    <t>387790</t>
  </si>
  <si>
    <t>645005</t>
  </si>
  <si>
    <t>36020</t>
  </si>
  <si>
    <t>108861</t>
  </si>
  <si>
    <t>152</t>
  </si>
  <si>
    <t>618824</t>
  </si>
  <si>
    <t>250393</t>
  </si>
  <si>
    <t>961294</t>
  </si>
  <si>
    <t>449137</t>
  </si>
  <si>
    <t>448776</t>
  </si>
  <si>
    <t>400405</t>
  </si>
  <si>
    <t>984450, 62147, 59712</t>
  </si>
  <si>
    <t>04.09.2025, 29.09.25</t>
  </si>
  <si>
    <t>274674</t>
  </si>
  <si>
    <t>6961</t>
  </si>
  <si>
    <t>6965</t>
  </si>
  <si>
    <t>580866</t>
  </si>
  <si>
    <t>251088, 180040</t>
  </si>
  <si>
    <t>01.09.2025, 29.09.25</t>
  </si>
  <si>
    <t>50878</t>
  </si>
  <si>
    <t>649559</t>
  </si>
  <si>
    <t>358314, 358900</t>
  </si>
  <si>
    <t>101269</t>
  </si>
  <si>
    <t>35521</t>
  </si>
  <si>
    <t>534276</t>
  </si>
  <si>
    <t>882659</t>
  </si>
  <si>
    <t>232145</t>
  </si>
  <si>
    <t>768028</t>
  </si>
  <si>
    <t>60466</t>
  </si>
  <si>
    <t>332765</t>
  </si>
  <si>
    <t>478840</t>
  </si>
  <si>
    <t>300426</t>
  </si>
  <si>
    <t>300324</t>
  </si>
  <si>
    <t>801528</t>
  </si>
  <si>
    <t>185531</t>
  </si>
  <si>
    <t>809280</t>
  </si>
  <si>
    <t>48114</t>
  </si>
  <si>
    <t>444091</t>
  </si>
  <si>
    <t>318097</t>
  </si>
  <si>
    <t>583598, 901826</t>
  </si>
  <si>
    <t>257671</t>
  </si>
  <si>
    <t>777622</t>
  </si>
  <si>
    <t>980407</t>
  </si>
  <si>
    <t>262239, 386845</t>
  </si>
  <si>
    <t>01.09.2025, 22.09.25</t>
  </si>
  <si>
    <t>267423</t>
  </si>
  <si>
    <t>837003</t>
  </si>
  <si>
    <t>359646</t>
  </si>
  <si>
    <t>367790</t>
  </si>
  <si>
    <t>356498</t>
  </si>
  <si>
    <t>476</t>
  </si>
  <si>
    <t>480</t>
  </si>
  <si>
    <t>2512</t>
  </si>
  <si>
    <t>165407</t>
  </si>
  <si>
    <t>580868</t>
  </si>
  <si>
    <t>110798</t>
  </si>
  <si>
    <t>228416</t>
  </si>
  <si>
    <t>950635</t>
  </si>
  <si>
    <t>473956</t>
  </si>
  <si>
    <t>618315</t>
  </si>
  <si>
    <t>464648</t>
  </si>
  <si>
    <t>462488</t>
  </si>
  <si>
    <t>130138</t>
  </si>
  <si>
    <t>505913</t>
  </si>
  <si>
    <t>484272</t>
  </si>
  <si>
    <t>418290</t>
  </si>
  <si>
    <t>397653</t>
  </si>
  <si>
    <t>718131</t>
  </si>
  <si>
    <t>973091</t>
  </si>
  <si>
    <t>75122</t>
  </si>
  <si>
    <t>152044</t>
  </si>
  <si>
    <t>289880</t>
  </si>
  <si>
    <t>367152</t>
  </si>
  <si>
    <t>653312</t>
  </si>
  <si>
    <t>360919</t>
  </si>
  <si>
    <t>775295</t>
  </si>
  <si>
    <t>3573</t>
  </si>
  <si>
    <t>556343</t>
  </si>
  <si>
    <t>3483</t>
  </si>
  <si>
    <t>54670</t>
  </si>
  <si>
    <t>205497</t>
  </si>
  <si>
    <t>369699</t>
  </si>
  <si>
    <t>523122</t>
  </si>
  <si>
    <t>569315</t>
  </si>
  <si>
    <t>903562</t>
  </si>
  <si>
    <t>414621</t>
  </si>
  <si>
    <t>802476</t>
  </si>
  <si>
    <t>8197</t>
  </si>
  <si>
    <t>787234</t>
  </si>
  <si>
    <t>789719</t>
  </si>
  <si>
    <t>708535</t>
  </si>
  <si>
    <t>131429</t>
  </si>
  <si>
    <t>626066</t>
  </si>
  <si>
    <t>53945</t>
  </si>
  <si>
    <t>622793</t>
  </si>
  <si>
    <t>408189</t>
  </si>
  <si>
    <t>376966</t>
  </si>
  <si>
    <t>244453</t>
  </si>
  <si>
    <t>705625</t>
  </si>
  <si>
    <t>381980</t>
  </si>
  <si>
    <t>660651</t>
  </si>
  <si>
    <t>231224</t>
  </si>
  <si>
    <t>77355</t>
  </si>
  <si>
    <t>655475</t>
  </si>
  <si>
    <t>316699</t>
  </si>
  <si>
    <t>45054</t>
  </si>
  <si>
    <t>229862</t>
  </si>
  <si>
    <t>502</t>
  </si>
  <si>
    <t>506</t>
  </si>
  <si>
    <t>596501</t>
  </si>
  <si>
    <t>207104</t>
  </si>
  <si>
    <t>287288</t>
  </si>
  <si>
    <t>165269</t>
  </si>
  <si>
    <t>347314</t>
  </si>
  <si>
    <t>414182</t>
  </si>
  <si>
    <t>9873</t>
  </si>
  <si>
    <t>333579</t>
  </si>
  <si>
    <t>246180</t>
  </si>
  <si>
    <t>457840</t>
  </si>
  <si>
    <t>34832</t>
  </si>
  <si>
    <t>605525</t>
  </si>
  <si>
    <t>410738</t>
  </si>
  <si>
    <t>573806</t>
  </si>
  <si>
    <t>217793</t>
  </si>
  <si>
    <t>56170</t>
  </si>
  <si>
    <t>943174</t>
  </si>
  <si>
    <t>194051</t>
  </si>
  <si>
    <t>136802</t>
  </si>
  <si>
    <t>759203</t>
  </si>
  <si>
    <t>376473</t>
  </si>
  <si>
    <t>7662, 7507</t>
  </si>
  <si>
    <t>01.11.2025, 24.11.25</t>
  </si>
  <si>
    <t>762635</t>
  </si>
  <si>
    <t>577455</t>
  </si>
  <si>
    <t>368231</t>
  </si>
  <si>
    <t>24473</t>
  </si>
  <si>
    <t>175794</t>
  </si>
  <si>
    <t>175483</t>
  </si>
  <si>
    <t>939711</t>
  </si>
  <si>
    <t>663660</t>
  </si>
  <si>
    <t>726109</t>
  </si>
  <si>
    <t>453920</t>
  </si>
  <si>
    <t>865638</t>
  </si>
  <si>
    <t>927131</t>
  </si>
  <si>
    <t>407796</t>
  </si>
  <si>
    <t>245204, 211761</t>
  </si>
  <si>
    <t>05.11.2025, 24.11.25</t>
  </si>
  <si>
    <t>292246</t>
  </si>
  <si>
    <t>34702</t>
  </si>
  <si>
    <t>32852</t>
  </si>
  <si>
    <t>282608</t>
  </si>
  <si>
    <t>268476</t>
  </si>
  <si>
    <t>956465</t>
  </si>
  <si>
    <t>273265</t>
  </si>
  <si>
    <t>446610</t>
  </si>
  <si>
    <t>86890</t>
  </si>
  <si>
    <t>990563</t>
  </si>
  <si>
    <t>255036</t>
  </si>
  <si>
    <t>416647</t>
  </si>
  <si>
    <t>503180</t>
  </si>
  <si>
    <t>451387</t>
  </si>
  <si>
    <t>485933</t>
  </si>
  <si>
    <t>222261</t>
  </si>
  <si>
    <t>549125</t>
  </si>
  <si>
    <t>494279</t>
  </si>
  <si>
    <t>491037, 347721</t>
  </si>
  <si>
    <t>27.11.2025, 28.11.25</t>
  </si>
  <si>
    <t>717445</t>
  </si>
  <si>
    <t>893736</t>
  </si>
  <si>
    <t>556783</t>
  </si>
  <si>
    <t>155107</t>
  </si>
  <si>
    <t>563466</t>
  </si>
  <si>
    <t>655641</t>
  </si>
  <si>
    <t>1918</t>
  </si>
  <si>
    <t>1924</t>
  </si>
  <si>
    <t>558083</t>
  </si>
  <si>
    <t>238586</t>
  </si>
  <si>
    <t>720034</t>
  </si>
  <si>
    <t>50129</t>
  </si>
  <si>
    <t>10.12.2025, 22.12.25</t>
  </si>
  <si>
    <t>882987</t>
  </si>
  <si>
    <t>163920</t>
  </si>
  <si>
    <t>227722</t>
  </si>
  <si>
    <t>501175, 222055</t>
  </si>
  <si>
    <t>05.12.2025, 29.12.25</t>
  </si>
  <si>
    <t>341192</t>
  </si>
  <si>
    <t>580760</t>
  </si>
  <si>
    <t>120625</t>
  </si>
  <si>
    <t>881067</t>
  </si>
  <si>
    <t>885385</t>
  </si>
  <si>
    <t>196912</t>
  </si>
  <si>
    <t>260391</t>
  </si>
  <si>
    <t>803418, 149451</t>
  </si>
  <si>
    <t>08.12.2025, 22.12.25</t>
  </si>
  <si>
    <t>406510, 18748, 15425</t>
  </si>
  <si>
    <t>15.12.2025, 30.12.25, 30.12.25</t>
  </si>
  <si>
    <t>688551</t>
  </si>
  <si>
    <t>58743</t>
  </si>
  <si>
    <t>830140</t>
  </si>
  <si>
    <t>907661</t>
  </si>
  <si>
    <t>856281, 168718</t>
  </si>
  <si>
    <t>03.12.2025, 29.12.25</t>
  </si>
  <si>
    <t>477280</t>
  </si>
  <si>
    <t>326942</t>
  </si>
  <si>
    <t>325378</t>
  </si>
  <si>
    <t>722471</t>
  </si>
  <si>
    <t>228474</t>
  </si>
  <si>
    <t>41480</t>
  </si>
  <si>
    <t>810648</t>
  </si>
  <si>
    <t>39996</t>
  </si>
  <si>
    <t>263671, 266773</t>
  </si>
  <si>
    <t>29.12.2025, 29.12.25</t>
  </si>
  <si>
    <t>151452</t>
  </si>
  <si>
    <t>262034, 265362</t>
  </si>
  <si>
    <t>285262</t>
  </si>
  <si>
    <t>3069</t>
  </si>
  <si>
    <t>212581</t>
  </si>
  <si>
    <t>781468</t>
  </si>
  <si>
    <t>68945</t>
  </si>
  <si>
    <t>461630</t>
  </si>
  <si>
    <t>745522, 87840</t>
  </si>
  <si>
    <t>05.12.2025, 18.12.25</t>
  </si>
  <si>
    <t>724361</t>
  </si>
  <si>
    <t>787049</t>
  </si>
  <si>
    <t>365761</t>
  </si>
  <si>
    <t>786903</t>
  </si>
  <si>
    <t>8283</t>
  </si>
  <si>
    <t>268204</t>
  </si>
  <si>
    <t>270871</t>
  </si>
  <si>
    <t>1250</t>
  </si>
  <si>
    <t>647693</t>
  </si>
  <si>
    <t>49408</t>
  </si>
  <si>
    <t>351001</t>
  </si>
  <si>
    <t>857265</t>
  </si>
  <si>
    <t>96525</t>
  </si>
  <si>
    <t>338524</t>
  </si>
  <si>
    <t>796326</t>
  </si>
  <si>
    <t>708446</t>
  </si>
  <si>
    <t>447691</t>
  </si>
  <si>
    <t>740187</t>
  </si>
  <si>
    <t>9</t>
  </si>
  <si>
    <t>620486</t>
  </si>
  <si>
    <t>541369</t>
  </si>
  <si>
    <t>Игнатьево Инфраструктура 2026</t>
  </si>
  <si>
    <t>Долг на 31.12.25</t>
  </si>
  <si>
    <t>843088</t>
  </si>
  <si>
    <t>505557</t>
  </si>
  <si>
    <t>156776</t>
  </si>
  <si>
    <t>1456</t>
  </si>
  <si>
    <t>1457</t>
  </si>
  <si>
    <t>462742</t>
  </si>
  <si>
    <t>454350</t>
  </si>
  <si>
    <t>181223</t>
  </si>
  <si>
    <t>605970</t>
  </si>
  <si>
    <t>614020</t>
  </si>
  <si>
    <t>561538</t>
  </si>
  <si>
    <t>171646</t>
  </si>
  <si>
    <t>175516</t>
  </si>
  <si>
    <t>944567</t>
  </si>
  <si>
    <t>965751</t>
  </si>
  <si>
    <t>113144</t>
  </si>
  <si>
    <t>818280</t>
  </si>
  <si>
    <t>656201</t>
  </si>
  <si>
    <t>812331</t>
  </si>
  <si>
    <t>841143</t>
  </si>
  <si>
    <t>720544</t>
  </si>
  <si>
    <t>87062</t>
  </si>
  <si>
    <t>845819</t>
  </si>
  <si>
    <t>452614</t>
  </si>
  <si>
    <t>745150</t>
  </si>
  <si>
    <t>390597</t>
  </si>
  <si>
    <t>205870</t>
  </si>
  <si>
    <t>163298</t>
  </si>
  <si>
    <t>1813</t>
  </si>
  <si>
    <t>840631</t>
  </si>
  <si>
    <t>760080</t>
  </si>
  <si>
    <t>599871</t>
  </si>
  <si>
    <t>154611</t>
  </si>
  <si>
    <t>14747</t>
  </si>
  <si>
    <t>86987</t>
  </si>
  <si>
    <t>65127, 832200, 124618</t>
  </si>
  <si>
    <t>259079</t>
  </si>
  <si>
    <t>226542</t>
  </si>
  <si>
    <t>356883</t>
  </si>
  <si>
    <t>601213</t>
  </si>
  <si>
    <t>107535</t>
  </si>
  <si>
    <t>53366</t>
  </si>
  <si>
    <t>698702</t>
  </si>
  <si>
    <t>131763</t>
  </si>
  <si>
    <t>130577</t>
  </si>
  <si>
    <t>163004</t>
  </si>
  <si>
    <t>294411</t>
  </si>
  <si>
    <t>134094</t>
  </si>
  <si>
    <t>763793</t>
  </si>
  <si>
    <t>167710</t>
  </si>
  <si>
    <t>615772</t>
  </si>
  <si>
    <t>405246</t>
  </si>
  <si>
    <t>210289</t>
  </si>
  <si>
    <t>115751</t>
  </si>
  <si>
    <t>424683</t>
  </si>
  <si>
    <t>158923</t>
  </si>
  <si>
    <t>669336</t>
  </si>
  <si>
    <t>360927</t>
  </si>
  <si>
    <t>618560</t>
  </si>
  <si>
    <t>327563</t>
  </si>
  <si>
    <t>59831</t>
  </si>
  <si>
    <t>3396</t>
  </si>
  <si>
    <t>3398</t>
  </si>
  <si>
    <t>294682</t>
  </si>
  <si>
    <t>5442</t>
  </si>
  <si>
    <t>5416</t>
  </si>
  <si>
    <t>286368</t>
  </si>
  <si>
    <t>587223</t>
  </si>
  <si>
    <t>172772</t>
  </si>
  <si>
    <t>679051</t>
  </si>
  <si>
    <t>679384</t>
  </si>
  <si>
    <t>565427</t>
  </si>
  <si>
    <t>203354</t>
  </si>
  <si>
    <t>629018</t>
  </si>
  <si>
    <t>203916</t>
  </si>
  <si>
    <t>509249</t>
  </si>
  <si>
    <t>820958</t>
  </si>
  <si>
    <t>434055</t>
  </si>
  <si>
    <t>245512</t>
  </si>
  <si>
    <t>851204</t>
  </si>
  <si>
    <t>602066</t>
  </si>
  <si>
    <t>703394</t>
  </si>
  <si>
    <t>629823</t>
  </si>
  <si>
    <t>695923</t>
  </si>
  <si>
    <t>515257</t>
  </si>
  <si>
    <t>175079</t>
  </si>
  <si>
    <t>227723</t>
  </si>
  <si>
    <t>116194</t>
  </si>
  <si>
    <t>484056</t>
  </si>
  <si>
    <t>233466</t>
  </si>
  <si>
    <t>223636</t>
  </si>
  <si>
    <t>295607</t>
  </si>
  <si>
    <t>379078</t>
  </si>
  <si>
    <t>91319</t>
  </si>
  <si>
    <t>812029</t>
  </si>
  <si>
    <t>648700</t>
  </si>
  <si>
    <t>683267</t>
  </si>
  <si>
    <t>784079</t>
  </si>
  <si>
    <t>531133</t>
  </si>
  <si>
    <t>416978</t>
  </si>
  <si>
    <t>478975</t>
  </si>
  <si>
    <t>107917, 84158, 414587</t>
  </si>
  <si>
    <t>02.02.2026, 13.02.26</t>
  </si>
  <si>
    <t>267767</t>
  </si>
  <si>
    <t>457203</t>
  </si>
  <si>
    <t>734559</t>
  </si>
  <si>
    <t>449156</t>
  </si>
  <si>
    <t>851695</t>
  </si>
  <si>
    <t>343301</t>
  </si>
  <si>
    <t>513003</t>
  </si>
  <si>
    <t>144232</t>
  </si>
  <si>
    <t>425270</t>
  </si>
  <si>
    <t>505706</t>
  </si>
  <si>
    <t>853080</t>
  </si>
  <si>
    <t>317673</t>
  </si>
  <si>
    <t>128359</t>
  </si>
  <si>
    <t>135554</t>
  </si>
  <si>
    <t>260358</t>
  </si>
  <si>
    <t>666495</t>
  </si>
  <si>
    <t>331746</t>
  </si>
  <si>
    <t>756535</t>
  </si>
  <si>
    <t>953264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</si>
</sst>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р_._-;\-* #,##0.00\ _р_._-;_-* &quot;-&quot;??\ _р_._-;_-@_-"/>
    <numFmt numFmtId="165" formatCode="_-* #,##0.00_р_._-;\-* #,##0.00_р_._-;_-* &quot;-&quot;??_р_._-;_-@_-"/>
    <numFmt numFmtId="166" formatCode="#,##0.00&quot;р.&quot;"/>
    <numFmt numFmtId="167" formatCode="d/m/yy;@"/>
    <numFmt numFmtId="168" formatCode="#,##0.00\ _₽"/>
    <numFmt numFmtId="169" formatCode="#,##0_ ;\-#,##0\ "/>
    <numFmt numFmtId="170" formatCode="dd/mm/yy;@"/>
    <numFmt numFmtId="171" formatCode="#,##0.00_ ;[Red]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2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u/>
      <sz val="11"/>
      <color rgb="FF0070C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2">
    <xf numFmtId="0" fontId="0" fillId="0" borderId="0"/>
    <xf numFmtId="164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18" fillId="0" borderId="0"/>
    <xf numFmtId="0" fontId="26" fillId="0" borderId="0"/>
    <xf numFmtId="0" fontId="27" fillId="0" borderId="0" applyNumberFormat="0" applyFill="0" applyBorder="0" applyAlignment="0" applyProtection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19" fillId="0" borderId="0"/>
    <xf numFmtId="164" fontId="1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9" borderId="0" applyNumberFormat="0" applyBorder="0" applyAlignment="0" applyProtection="0"/>
  </cellStyleXfs>
  <cellXfs count="75">
    <xf numFmtId="0" fontId="0" fillId="0" borderId="0" xfId="0"/>
    <xf numFmtId="0" fontId="23" fillId="4" borderId="1" xfId="0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17" fontId="21" fillId="0" borderId="1" xfId="2" applyNumberFormat="1" applyFont="1" applyBorder="1" applyAlignment="1" applyProtection="1">
      <alignment horizontal="center" vertical="center" wrapText="1"/>
      <protection locked="0"/>
    </xf>
    <xf numFmtId="2" fontId="25" fillId="6" borderId="1" xfId="1" applyNumberFormat="1" applyFont="1" applyFill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164" fontId="23" fillId="0" borderId="1" xfId="1" applyFont="1" applyBorder="1" applyAlignment="1">
      <alignment horizontal="center" vertical="center" wrapText="1"/>
    </xf>
    <xf numFmtId="1" fontId="21" fillId="4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164" fontId="23" fillId="0" borderId="1" xfId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3" fillId="0" borderId="3" xfId="0" applyFont="1" applyBorder="1" applyAlignment="1">
      <alignment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8" fillId="0" borderId="0" xfId="0" applyFont="1"/>
    <xf numFmtId="0" fontId="21" fillId="4" borderId="1" xfId="0" applyFont="1" applyFill="1" applyBorder="1" applyAlignment="1">
      <alignment horizontal="center" vertical="center"/>
    </xf>
    <xf numFmtId="1" fontId="21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30" fillId="0" borderId="0" xfId="0" applyFont="1"/>
    <xf numFmtId="0" fontId="23" fillId="0" borderId="0" xfId="0" applyFont="1"/>
    <xf numFmtId="0" fontId="23" fillId="4" borderId="0" xfId="0" applyFont="1" applyFill="1"/>
    <xf numFmtId="14" fontId="23" fillId="0" borderId="0" xfId="0" applyNumberFormat="1" applyFont="1"/>
    <xf numFmtId="0" fontId="30" fillId="4" borderId="0" xfId="0" applyFont="1" applyFill="1"/>
    <xf numFmtId="17" fontId="23" fillId="0" borderId="0" xfId="0" applyNumberFormat="1" applyFont="1"/>
    <xf numFmtId="0" fontId="23" fillId="0" borderId="0" xfId="0" applyFont="1" applyAlignment="1">
      <alignment horizontal="center" vertical="center" wrapText="1"/>
    </xf>
    <xf numFmtId="167" fontId="0" fillId="0" borderId="0" xfId="0" applyNumberFormat="1"/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14" fontId="23" fillId="0" borderId="0" xfId="0" applyNumberFormat="1" applyFont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17" fontId="31" fillId="0" borderId="0" xfId="2" applyNumberFormat="1" applyFont="1" applyAlignment="1">
      <alignment horizontal="center" vertical="center"/>
    </xf>
    <xf numFmtId="17" fontId="23" fillId="0" borderId="0" xfId="0" applyNumberFormat="1" applyFont="1" applyAlignment="1">
      <alignment horizontal="center" vertical="center"/>
    </xf>
    <xf numFmtId="0" fontId="0" fillId="0" borderId="1" xfId="0" applyBorder="1"/>
    <xf numFmtId="168" fontId="23" fillId="0" borderId="1" xfId="0" applyNumberFormat="1" applyFont="1" applyBorder="1" applyAlignment="1">
      <alignment horizontal="center" vertical="center"/>
    </xf>
    <xf numFmtId="168" fontId="23" fillId="0" borderId="1" xfId="1" applyNumberFormat="1" applyFont="1" applyBorder="1" applyAlignment="1">
      <alignment horizontal="center" vertical="center"/>
    </xf>
    <xf numFmtId="169" fontId="23" fillId="0" borderId="1" xfId="1" applyNumberFormat="1" applyFont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4" borderId="1" xfId="1301" applyFont="1" applyFill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/>
    </xf>
    <xf numFmtId="2" fontId="25" fillId="10" borderId="1" xfId="1" applyNumberFormat="1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2" fontId="25" fillId="4" borderId="1" xfId="1" applyNumberFormat="1" applyFont="1" applyFill="1" applyBorder="1" applyAlignment="1">
      <alignment horizontal="center" vertical="center" wrapText="1"/>
    </xf>
    <xf numFmtId="164" fontId="23" fillId="0" borderId="1" xfId="1" applyFont="1" applyBorder="1" applyAlignment="1">
      <alignment horizontal="center" vertical="center"/>
    </xf>
    <xf numFmtId="170" fontId="23" fillId="0" borderId="1" xfId="0" applyNumberFormat="1" applyFont="1" applyBorder="1" applyAlignment="1">
      <alignment horizontal="center" vertical="center"/>
    </xf>
    <xf numFmtId="164" fontId="23" fillId="0" borderId="1" xfId="1" applyFont="1" applyFill="1" applyBorder="1" applyAlignment="1">
      <alignment horizontal="center" vertical="center"/>
    </xf>
    <xf numFmtId="171" fontId="25" fillId="5" borderId="1" xfId="1" applyNumberFormat="1" applyFont="1" applyFill="1" applyBorder="1" applyAlignment="1">
      <alignment horizontal="right" vertical="center" indent="2"/>
    </xf>
    <xf numFmtId="171" fontId="25" fillId="6" borderId="1" xfId="1" applyNumberFormat="1" applyFont="1" applyFill="1" applyBorder="1" applyAlignment="1">
      <alignment horizontal="right" vertical="center" indent="2"/>
    </xf>
    <xf numFmtId="164" fontId="23" fillId="0" borderId="1" xfId="0" applyNumberFormat="1" applyFont="1" applyBorder="1" applyAlignment="1">
      <alignment horizontal="center" vertical="center" wrapText="1"/>
    </xf>
    <xf numFmtId="17" fontId="33" fillId="0" borderId="1" xfId="2" applyNumberFormat="1" applyFont="1" applyBorder="1" applyAlignment="1" applyProtection="1">
      <alignment horizontal="center" vertical="center" wrapText="1"/>
      <protection locked="0"/>
    </xf>
    <xf numFmtId="2" fontId="25" fillId="5" borderId="1" xfId="1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8" fontId="23" fillId="0" borderId="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7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</cellXfs>
  <cellStyles count="1302">
    <cellStyle name="Гиперссылка" xfId="2" builtinId="8"/>
    <cellStyle name="Гиперссылка 2" xfId="6" xr:uid="{00000000-0005-0000-0000-000001000000}"/>
    <cellStyle name="Гиперссылка 3" xfId="48" xr:uid="{00000000-0005-0000-0000-000002000000}"/>
    <cellStyle name="Обычный" xfId="0" builtinId="0"/>
    <cellStyle name="Обычный 2" xfId="3" xr:uid="{00000000-0005-0000-0000-000004000000}"/>
    <cellStyle name="Обычный 2 10" xfId="21" xr:uid="{00000000-0005-0000-0000-000005000000}"/>
    <cellStyle name="Обычный 2 10 10" xfId="476" xr:uid="{00000000-0005-0000-0000-000006000000}"/>
    <cellStyle name="Обычный 2 10 10 2" xfId="926" xr:uid="{00000000-0005-0000-0000-000007000000}"/>
    <cellStyle name="Обычный 2 10 11" xfId="420" xr:uid="{00000000-0005-0000-0000-000008000000}"/>
    <cellStyle name="Обычный 2 10 12" xfId="870" xr:uid="{00000000-0005-0000-0000-000009000000}"/>
    <cellStyle name="Обычный 2 10 2" xfId="42" xr:uid="{00000000-0005-0000-0000-00000A000000}"/>
    <cellStyle name="Обычный 2 10 2 10" xfId="908" xr:uid="{00000000-0005-0000-0000-00000B000000}"/>
    <cellStyle name="Обычный 2 10 2 2" xfId="104" xr:uid="{00000000-0005-0000-0000-00000C000000}"/>
    <cellStyle name="Обычный 2 10 2 2 2" xfId="554" xr:uid="{00000000-0005-0000-0000-00000D000000}"/>
    <cellStyle name="Обычный 2 10 2 2 3" xfId="1004" xr:uid="{00000000-0005-0000-0000-00000E000000}"/>
    <cellStyle name="Обычный 2 10 2 3" xfId="163" xr:uid="{00000000-0005-0000-0000-00000F000000}"/>
    <cellStyle name="Обычный 2 10 2 3 2" xfId="613" xr:uid="{00000000-0005-0000-0000-000010000000}"/>
    <cellStyle name="Обычный 2 10 2 3 3" xfId="1063" xr:uid="{00000000-0005-0000-0000-000011000000}"/>
    <cellStyle name="Обычный 2 10 2 4" xfId="222" xr:uid="{00000000-0005-0000-0000-000012000000}"/>
    <cellStyle name="Обычный 2 10 2 4 2" xfId="672" xr:uid="{00000000-0005-0000-0000-000013000000}"/>
    <cellStyle name="Обычный 2 10 2 4 3" xfId="1122" xr:uid="{00000000-0005-0000-0000-000014000000}"/>
    <cellStyle name="Обычный 2 10 2 5" xfId="281" xr:uid="{00000000-0005-0000-0000-000015000000}"/>
    <cellStyle name="Обычный 2 10 2 5 2" xfId="731" xr:uid="{00000000-0005-0000-0000-000016000000}"/>
    <cellStyle name="Обычный 2 10 2 5 3" xfId="1181" xr:uid="{00000000-0005-0000-0000-000017000000}"/>
    <cellStyle name="Обычный 2 10 2 6" xfId="340" xr:uid="{00000000-0005-0000-0000-000018000000}"/>
    <cellStyle name="Обычный 2 10 2 6 2" xfId="790" xr:uid="{00000000-0005-0000-0000-000019000000}"/>
    <cellStyle name="Обычный 2 10 2 6 3" xfId="1240" xr:uid="{00000000-0005-0000-0000-00001A000000}"/>
    <cellStyle name="Обычный 2 10 2 7" xfId="399" xr:uid="{00000000-0005-0000-0000-00001B000000}"/>
    <cellStyle name="Обычный 2 10 2 7 2" xfId="849" xr:uid="{00000000-0005-0000-0000-00001C000000}"/>
    <cellStyle name="Обычный 2 10 2 7 3" xfId="1299" xr:uid="{00000000-0005-0000-0000-00001D000000}"/>
    <cellStyle name="Обычный 2 10 2 8" xfId="495" xr:uid="{00000000-0005-0000-0000-00001E000000}"/>
    <cellStyle name="Обычный 2 10 2 8 2" xfId="945" xr:uid="{00000000-0005-0000-0000-00001F000000}"/>
    <cellStyle name="Обычный 2 10 2 9" xfId="458" xr:uid="{00000000-0005-0000-0000-000020000000}"/>
    <cellStyle name="Обычный 2 10 3" xfId="84" xr:uid="{00000000-0005-0000-0000-000021000000}"/>
    <cellStyle name="Обычный 2 10 3 2" xfId="144" xr:uid="{00000000-0005-0000-0000-000022000000}"/>
    <cellStyle name="Обычный 2 10 3 2 2" xfId="594" xr:uid="{00000000-0005-0000-0000-000023000000}"/>
    <cellStyle name="Обычный 2 10 3 2 3" xfId="1044" xr:uid="{00000000-0005-0000-0000-000024000000}"/>
    <cellStyle name="Обычный 2 10 3 3" xfId="203" xr:uid="{00000000-0005-0000-0000-000025000000}"/>
    <cellStyle name="Обычный 2 10 3 3 2" xfId="653" xr:uid="{00000000-0005-0000-0000-000026000000}"/>
    <cellStyle name="Обычный 2 10 3 3 3" xfId="1103" xr:uid="{00000000-0005-0000-0000-000027000000}"/>
    <cellStyle name="Обычный 2 10 3 4" xfId="262" xr:uid="{00000000-0005-0000-0000-000028000000}"/>
    <cellStyle name="Обычный 2 10 3 4 2" xfId="712" xr:uid="{00000000-0005-0000-0000-000029000000}"/>
    <cellStyle name="Обычный 2 10 3 4 3" xfId="1162" xr:uid="{00000000-0005-0000-0000-00002A000000}"/>
    <cellStyle name="Обычный 2 10 3 5" xfId="321" xr:uid="{00000000-0005-0000-0000-00002B000000}"/>
    <cellStyle name="Обычный 2 10 3 5 2" xfId="771" xr:uid="{00000000-0005-0000-0000-00002C000000}"/>
    <cellStyle name="Обычный 2 10 3 5 3" xfId="1221" xr:uid="{00000000-0005-0000-0000-00002D000000}"/>
    <cellStyle name="Обычный 2 10 3 6" xfId="380" xr:uid="{00000000-0005-0000-0000-00002E000000}"/>
    <cellStyle name="Обычный 2 10 3 6 2" xfId="830" xr:uid="{00000000-0005-0000-0000-00002F000000}"/>
    <cellStyle name="Обычный 2 10 3 6 3" xfId="1280" xr:uid="{00000000-0005-0000-0000-000030000000}"/>
    <cellStyle name="Обычный 2 10 3 7" xfId="535" xr:uid="{00000000-0005-0000-0000-000031000000}"/>
    <cellStyle name="Обычный 2 10 3 7 2" xfId="985" xr:uid="{00000000-0005-0000-0000-000032000000}"/>
    <cellStyle name="Обычный 2 10 3 8" xfId="439" xr:uid="{00000000-0005-0000-0000-000033000000}"/>
    <cellStyle name="Обычный 2 10 3 9" xfId="889" xr:uid="{00000000-0005-0000-0000-000034000000}"/>
    <cellStyle name="Обычный 2 10 4" xfId="65" xr:uid="{00000000-0005-0000-0000-000035000000}"/>
    <cellStyle name="Обычный 2 10 4 2" xfId="516" xr:uid="{00000000-0005-0000-0000-000036000000}"/>
    <cellStyle name="Обычный 2 10 4 3" xfId="966" xr:uid="{00000000-0005-0000-0000-000037000000}"/>
    <cellStyle name="Обычный 2 10 5" xfId="125" xr:uid="{00000000-0005-0000-0000-000038000000}"/>
    <cellStyle name="Обычный 2 10 5 2" xfId="575" xr:uid="{00000000-0005-0000-0000-000039000000}"/>
    <cellStyle name="Обычный 2 10 5 3" xfId="1025" xr:uid="{00000000-0005-0000-0000-00003A000000}"/>
    <cellStyle name="Обычный 2 10 6" xfId="184" xr:uid="{00000000-0005-0000-0000-00003B000000}"/>
    <cellStyle name="Обычный 2 10 6 2" xfId="634" xr:uid="{00000000-0005-0000-0000-00003C000000}"/>
    <cellStyle name="Обычный 2 10 6 3" xfId="1084" xr:uid="{00000000-0005-0000-0000-00003D000000}"/>
    <cellStyle name="Обычный 2 10 7" xfId="243" xr:uid="{00000000-0005-0000-0000-00003E000000}"/>
    <cellStyle name="Обычный 2 10 7 2" xfId="693" xr:uid="{00000000-0005-0000-0000-00003F000000}"/>
    <cellStyle name="Обычный 2 10 7 3" xfId="1143" xr:uid="{00000000-0005-0000-0000-000040000000}"/>
    <cellStyle name="Обычный 2 10 8" xfId="302" xr:uid="{00000000-0005-0000-0000-000041000000}"/>
    <cellStyle name="Обычный 2 10 8 2" xfId="752" xr:uid="{00000000-0005-0000-0000-000042000000}"/>
    <cellStyle name="Обычный 2 10 8 3" xfId="1202" xr:uid="{00000000-0005-0000-0000-000043000000}"/>
    <cellStyle name="Обычный 2 10 9" xfId="361" xr:uid="{00000000-0005-0000-0000-000044000000}"/>
    <cellStyle name="Обычный 2 10 9 2" xfId="811" xr:uid="{00000000-0005-0000-0000-000045000000}"/>
    <cellStyle name="Обычный 2 10 9 3" xfId="1261" xr:uid="{00000000-0005-0000-0000-000046000000}"/>
    <cellStyle name="Обычный 2 11" xfId="26" xr:uid="{00000000-0005-0000-0000-000047000000}"/>
    <cellStyle name="Обычный 2 11 2" xfId="88" xr:uid="{00000000-0005-0000-0000-000048000000}"/>
    <cellStyle name="Обычный 2 11 2 2" xfId="147" xr:uid="{00000000-0005-0000-0000-000049000000}"/>
    <cellStyle name="Обычный 2 11 2 2 2" xfId="597" xr:uid="{00000000-0005-0000-0000-00004A000000}"/>
    <cellStyle name="Обычный 2 11 2 2 3" xfId="1047" xr:uid="{00000000-0005-0000-0000-00004B000000}"/>
    <cellStyle name="Обычный 2 11 2 3" xfId="206" xr:uid="{00000000-0005-0000-0000-00004C000000}"/>
    <cellStyle name="Обычный 2 11 2 3 2" xfId="656" xr:uid="{00000000-0005-0000-0000-00004D000000}"/>
    <cellStyle name="Обычный 2 11 2 3 3" xfId="1106" xr:uid="{00000000-0005-0000-0000-00004E000000}"/>
    <cellStyle name="Обычный 2 11 2 4" xfId="265" xr:uid="{00000000-0005-0000-0000-00004F000000}"/>
    <cellStyle name="Обычный 2 11 2 4 2" xfId="715" xr:uid="{00000000-0005-0000-0000-000050000000}"/>
    <cellStyle name="Обычный 2 11 2 4 3" xfId="1165" xr:uid="{00000000-0005-0000-0000-000051000000}"/>
    <cellStyle name="Обычный 2 11 2 5" xfId="324" xr:uid="{00000000-0005-0000-0000-000052000000}"/>
    <cellStyle name="Обычный 2 11 2 5 2" xfId="774" xr:uid="{00000000-0005-0000-0000-000053000000}"/>
    <cellStyle name="Обычный 2 11 2 5 3" xfId="1224" xr:uid="{00000000-0005-0000-0000-000054000000}"/>
    <cellStyle name="Обычный 2 11 2 6" xfId="383" xr:uid="{00000000-0005-0000-0000-000055000000}"/>
    <cellStyle name="Обычный 2 11 2 6 2" xfId="833" xr:uid="{00000000-0005-0000-0000-000056000000}"/>
    <cellStyle name="Обычный 2 11 2 6 3" xfId="1283" xr:uid="{00000000-0005-0000-0000-000057000000}"/>
    <cellStyle name="Обычный 2 11 2 7" xfId="538" xr:uid="{00000000-0005-0000-0000-000058000000}"/>
    <cellStyle name="Обычный 2 11 2 7 2" xfId="988" xr:uid="{00000000-0005-0000-0000-000059000000}"/>
    <cellStyle name="Обычный 2 11 2 8" xfId="442" xr:uid="{00000000-0005-0000-0000-00005A000000}"/>
    <cellStyle name="Обычный 2 11 2 9" xfId="892" xr:uid="{00000000-0005-0000-0000-00005B000000}"/>
    <cellStyle name="Обычный 2 11 3" xfId="49" xr:uid="{00000000-0005-0000-0000-00005C000000}"/>
    <cellStyle name="Обычный 2 11 4" xfId="479" xr:uid="{00000000-0005-0000-0000-00005D000000}"/>
    <cellStyle name="Обычный 2 11 4 2" xfId="929" xr:uid="{00000000-0005-0000-0000-00005E000000}"/>
    <cellStyle name="Обычный 2 12" xfId="68" xr:uid="{00000000-0005-0000-0000-00005F000000}"/>
    <cellStyle name="Обычный 2 12 2" xfId="128" xr:uid="{00000000-0005-0000-0000-000060000000}"/>
    <cellStyle name="Обычный 2 12 2 2" xfId="578" xr:uid="{00000000-0005-0000-0000-000061000000}"/>
    <cellStyle name="Обычный 2 12 2 3" xfId="1028" xr:uid="{00000000-0005-0000-0000-000062000000}"/>
    <cellStyle name="Обычный 2 12 3" xfId="187" xr:uid="{00000000-0005-0000-0000-000063000000}"/>
    <cellStyle name="Обычный 2 12 3 2" xfId="637" xr:uid="{00000000-0005-0000-0000-000064000000}"/>
    <cellStyle name="Обычный 2 12 3 3" xfId="1087" xr:uid="{00000000-0005-0000-0000-000065000000}"/>
    <cellStyle name="Обычный 2 12 4" xfId="246" xr:uid="{00000000-0005-0000-0000-000066000000}"/>
    <cellStyle name="Обычный 2 12 4 2" xfId="696" xr:uid="{00000000-0005-0000-0000-000067000000}"/>
    <cellStyle name="Обычный 2 12 4 3" xfId="1146" xr:uid="{00000000-0005-0000-0000-000068000000}"/>
    <cellStyle name="Обычный 2 12 5" xfId="305" xr:uid="{00000000-0005-0000-0000-000069000000}"/>
    <cellStyle name="Обычный 2 12 5 2" xfId="755" xr:uid="{00000000-0005-0000-0000-00006A000000}"/>
    <cellStyle name="Обычный 2 12 5 3" xfId="1205" xr:uid="{00000000-0005-0000-0000-00006B000000}"/>
    <cellStyle name="Обычный 2 12 6" xfId="364" xr:uid="{00000000-0005-0000-0000-00006C000000}"/>
    <cellStyle name="Обычный 2 12 6 2" xfId="814" xr:uid="{00000000-0005-0000-0000-00006D000000}"/>
    <cellStyle name="Обычный 2 12 6 3" xfId="1264" xr:uid="{00000000-0005-0000-0000-00006E000000}"/>
    <cellStyle name="Обычный 2 12 7" xfId="519" xr:uid="{00000000-0005-0000-0000-00006F000000}"/>
    <cellStyle name="Обычный 2 12 7 2" xfId="969" xr:uid="{00000000-0005-0000-0000-000070000000}"/>
    <cellStyle name="Обычный 2 12 8" xfId="423" xr:uid="{00000000-0005-0000-0000-000071000000}"/>
    <cellStyle name="Обычный 2 12 9" xfId="873" xr:uid="{00000000-0005-0000-0000-000072000000}"/>
    <cellStyle name="Обычный 2 13" xfId="44" xr:uid="{00000000-0005-0000-0000-000073000000}"/>
    <cellStyle name="Обычный 2 13 2" xfId="497" xr:uid="{00000000-0005-0000-0000-000074000000}"/>
    <cellStyle name="Обычный 2 13 3" xfId="947" xr:uid="{00000000-0005-0000-0000-000075000000}"/>
    <cellStyle name="Обычный 2 14" xfId="106" xr:uid="{00000000-0005-0000-0000-000076000000}"/>
    <cellStyle name="Обычный 2 14 2" xfId="556" xr:uid="{00000000-0005-0000-0000-000077000000}"/>
    <cellStyle name="Обычный 2 14 3" xfId="1006" xr:uid="{00000000-0005-0000-0000-000078000000}"/>
    <cellStyle name="Обычный 2 15" xfId="165" xr:uid="{00000000-0005-0000-0000-000079000000}"/>
    <cellStyle name="Обычный 2 15 2" xfId="615" xr:uid="{00000000-0005-0000-0000-00007A000000}"/>
    <cellStyle name="Обычный 2 15 3" xfId="1065" xr:uid="{00000000-0005-0000-0000-00007B000000}"/>
    <cellStyle name="Обычный 2 16" xfId="224" xr:uid="{00000000-0005-0000-0000-00007C000000}"/>
    <cellStyle name="Обычный 2 16 2" xfId="674" xr:uid="{00000000-0005-0000-0000-00007D000000}"/>
    <cellStyle name="Обычный 2 16 3" xfId="1124" xr:uid="{00000000-0005-0000-0000-00007E000000}"/>
    <cellStyle name="Обычный 2 17" xfId="283" xr:uid="{00000000-0005-0000-0000-00007F000000}"/>
    <cellStyle name="Обычный 2 17 2" xfId="733" xr:uid="{00000000-0005-0000-0000-000080000000}"/>
    <cellStyle name="Обычный 2 17 3" xfId="1183" xr:uid="{00000000-0005-0000-0000-000081000000}"/>
    <cellStyle name="Обычный 2 18" xfId="342" xr:uid="{00000000-0005-0000-0000-000082000000}"/>
    <cellStyle name="Обычный 2 18 2" xfId="792" xr:uid="{00000000-0005-0000-0000-000083000000}"/>
    <cellStyle name="Обычный 2 18 3" xfId="1242" xr:uid="{00000000-0005-0000-0000-000084000000}"/>
    <cellStyle name="Обычный 2 19" xfId="460" xr:uid="{00000000-0005-0000-0000-000085000000}"/>
    <cellStyle name="Обычный 2 19 2" xfId="910" xr:uid="{00000000-0005-0000-0000-000086000000}"/>
    <cellStyle name="Обычный 2 2" xfId="5" xr:uid="{00000000-0005-0000-0000-000087000000}"/>
    <cellStyle name="Обычный 2 20" xfId="401" xr:uid="{00000000-0005-0000-0000-000088000000}"/>
    <cellStyle name="Обычный 2 21" xfId="851" xr:uid="{00000000-0005-0000-0000-000089000000}"/>
    <cellStyle name="Обычный 2 3" xfId="7" xr:uid="{00000000-0005-0000-0000-00008A000000}"/>
    <cellStyle name="Обычный 2 3 10" xfId="462" xr:uid="{00000000-0005-0000-0000-00008B000000}"/>
    <cellStyle name="Обычный 2 3 10 2" xfId="912" xr:uid="{00000000-0005-0000-0000-00008C000000}"/>
    <cellStyle name="Обычный 2 3 11" xfId="405" xr:uid="{00000000-0005-0000-0000-00008D000000}"/>
    <cellStyle name="Обычный 2 3 12" xfId="855" xr:uid="{00000000-0005-0000-0000-00008E000000}"/>
    <cellStyle name="Обычный 2 3 2" xfId="28" xr:uid="{00000000-0005-0000-0000-00008F000000}"/>
    <cellStyle name="Обычный 2 3 2 10" xfId="894" xr:uid="{00000000-0005-0000-0000-000090000000}"/>
    <cellStyle name="Обычный 2 3 2 2" xfId="90" xr:uid="{00000000-0005-0000-0000-000091000000}"/>
    <cellStyle name="Обычный 2 3 2 2 2" xfId="540" xr:uid="{00000000-0005-0000-0000-000092000000}"/>
    <cellStyle name="Обычный 2 3 2 2 3" xfId="990" xr:uid="{00000000-0005-0000-0000-000093000000}"/>
    <cellStyle name="Обычный 2 3 2 3" xfId="149" xr:uid="{00000000-0005-0000-0000-000094000000}"/>
    <cellStyle name="Обычный 2 3 2 3 2" xfId="599" xr:uid="{00000000-0005-0000-0000-000095000000}"/>
    <cellStyle name="Обычный 2 3 2 3 3" xfId="1049" xr:uid="{00000000-0005-0000-0000-000096000000}"/>
    <cellStyle name="Обычный 2 3 2 4" xfId="208" xr:uid="{00000000-0005-0000-0000-000097000000}"/>
    <cellStyle name="Обычный 2 3 2 4 2" xfId="658" xr:uid="{00000000-0005-0000-0000-000098000000}"/>
    <cellStyle name="Обычный 2 3 2 4 3" xfId="1108" xr:uid="{00000000-0005-0000-0000-000099000000}"/>
    <cellStyle name="Обычный 2 3 2 5" xfId="267" xr:uid="{00000000-0005-0000-0000-00009A000000}"/>
    <cellStyle name="Обычный 2 3 2 5 2" xfId="717" xr:uid="{00000000-0005-0000-0000-00009B000000}"/>
    <cellStyle name="Обычный 2 3 2 5 3" xfId="1167" xr:uid="{00000000-0005-0000-0000-00009C000000}"/>
    <cellStyle name="Обычный 2 3 2 6" xfId="326" xr:uid="{00000000-0005-0000-0000-00009D000000}"/>
    <cellStyle name="Обычный 2 3 2 6 2" xfId="776" xr:uid="{00000000-0005-0000-0000-00009E000000}"/>
    <cellStyle name="Обычный 2 3 2 6 3" xfId="1226" xr:uid="{00000000-0005-0000-0000-00009F000000}"/>
    <cellStyle name="Обычный 2 3 2 7" xfId="385" xr:uid="{00000000-0005-0000-0000-0000A0000000}"/>
    <cellStyle name="Обычный 2 3 2 7 2" xfId="835" xr:uid="{00000000-0005-0000-0000-0000A1000000}"/>
    <cellStyle name="Обычный 2 3 2 7 3" xfId="1285" xr:uid="{00000000-0005-0000-0000-0000A2000000}"/>
    <cellStyle name="Обычный 2 3 2 8" xfId="481" xr:uid="{00000000-0005-0000-0000-0000A3000000}"/>
    <cellStyle name="Обычный 2 3 2 8 2" xfId="931" xr:uid="{00000000-0005-0000-0000-0000A4000000}"/>
    <cellStyle name="Обычный 2 3 2 9" xfId="444" xr:uid="{00000000-0005-0000-0000-0000A5000000}"/>
    <cellStyle name="Обычный 2 3 3" xfId="70" xr:uid="{00000000-0005-0000-0000-0000A6000000}"/>
    <cellStyle name="Обычный 2 3 3 2" xfId="130" xr:uid="{00000000-0005-0000-0000-0000A7000000}"/>
    <cellStyle name="Обычный 2 3 3 2 2" xfId="580" xr:uid="{00000000-0005-0000-0000-0000A8000000}"/>
    <cellStyle name="Обычный 2 3 3 2 3" xfId="1030" xr:uid="{00000000-0005-0000-0000-0000A9000000}"/>
    <cellStyle name="Обычный 2 3 3 3" xfId="189" xr:uid="{00000000-0005-0000-0000-0000AA000000}"/>
    <cellStyle name="Обычный 2 3 3 3 2" xfId="639" xr:uid="{00000000-0005-0000-0000-0000AB000000}"/>
    <cellStyle name="Обычный 2 3 3 3 3" xfId="1089" xr:uid="{00000000-0005-0000-0000-0000AC000000}"/>
    <cellStyle name="Обычный 2 3 3 4" xfId="248" xr:uid="{00000000-0005-0000-0000-0000AD000000}"/>
    <cellStyle name="Обычный 2 3 3 4 2" xfId="698" xr:uid="{00000000-0005-0000-0000-0000AE000000}"/>
    <cellStyle name="Обычный 2 3 3 4 3" xfId="1148" xr:uid="{00000000-0005-0000-0000-0000AF000000}"/>
    <cellStyle name="Обычный 2 3 3 5" xfId="307" xr:uid="{00000000-0005-0000-0000-0000B0000000}"/>
    <cellStyle name="Обычный 2 3 3 5 2" xfId="757" xr:uid="{00000000-0005-0000-0000-0000B1000000}"/>
    <cellStyle name="Обычный 2 3 3 5 3" xfId="1207" xr:uid="{00000000-0005-0000-0000-0000B2000000}"/>
    <cellStyle name="Обычный 2 3 3 6" xfId="366" xr:uid="{00000000-0005-0000-0000-0000B3000000}"/>
    <cellStyle name="Обычный 2 3 3 6 2" xfId="816" xr:uid="{00000000-0005-0000-0000-0000B4000000}"/>
    <cellStyle name="Обычный 2 3 3 6 3" xfId="1266" xr:uid="{00000000-0005-0000-0000-0000B5000000}"/>
    <cellStyle name="Обычный 2 3 3 7" xfId="521" xr:uid="{00000000-0005-0000-0000-0000B6000000}"/>
    <cellStyle name="Обычный 2 3 3 7 2" xfId="971" xr:uid="{00000000-0005-0000-0000-0000B7000000}"/>
    <cellStyle name="Обычный 2 3 3 8" xfId="425" xr:uid="{00000000-0005-0000-0000-0000B8000000}"/>
    <cellStyle name="Обычный 2 3 3 9" xfId="875" xr:uid="{00000000-0005-0000-0000-0000B9000000}"/>
    <cellStyle name="Обычный 2 3 4" xfId="50" xr:uid="{00000000-0005-0000-0000-0000BA000000}"/>
    <cellStyle name="Обычный 2 3 4 2" xfId="501" xr:uid="{00000000-0005-0000-0000-0000BB000000}"/>
    <cellStyle name="Обычный 2 3 4 3" xfId="951" xr:uid="{00000000-0005-0000-0000-0000BC000000}"/>
    <cellStyle name="Обычный 2 3 5" xfId="110" xr:uid="{00000000-0005-0000-0000-0000BD000000}"/>
    <cellStyle name="Обычный 2 3 5 2" xfId="560" xr:uid="{00000000-0005-0000-0000-0000BE000000}"/>
    <cellStyle name="Обычный 2 3 5 3" xfId="1010" xr:uid="{00000000-0005-0000-0000-0000BF000000}"/>
    <cellStyle name="Обычный 2 3 6" xfId="169" xr:uid="{00000000-0005-0000-0000-0000C0000000}"/>
    <cellStyle name="Обычный 2 3 6 2" xfId="619" xr:uid="{00000000-0005-0000-0000-0000C1000000}"/>
    <cellStyle name="Обычный 2 3 6 3" xfId="1069" xr:uid="{00000000-0005-0000-0000-0000C2000000}"/>
    <cellStyle name="Обычный 2 3 7" xfId="228" xr:uid="{00000000-0005-0000-0000-0000C3000000}"/>
    <cellStyle name="Обычный 2 3 7 2" xfId="678" xr:uid="{00000000-0005-0000-0000-0000C4000000}"/>
    <cellStyle name="Обычный 2 3 7 3" xfId="1128" xr:uid="{00000000-0005-0000-0000-0000C5000000}"/>
    <cellStyle name="Обычный 2 3 8" xfId="287" xr:uid="{00000000-0005-0000-0000-0000C6000000}"/>
    <cellStyle name="Обычный 2 3 8 2" xfId="737" xr:uid="{00000000-0005-0000-0000-0000C7000000}"/>
    <cellStyle name="Обычный 2 3 8 3" xfId="1187" xr:uid="{00000000-0005-0000-0000-0000C8000000}"/>
    <cellStyle name="Обычный 2 3 9" xfId="346" xr:uid="{00000000-0005-0000-0000-0000C9000000}"/>
    <cellStyle name="Обычный 2 3 9 2" xfId="796" xr:uid="{00000000-0005-0000-0000-0000CA000000}"/>
    <cellStyle name="Обычный 2 3 9 3" xfId="1246" xr:uid="{00000000-0005-0000-0000-0000CB000000}"/>
    <cellStyle name="Обычный 2 4" xfId="9" xr:uid="{00000000-0005-0000-0000-0000CC000000}"/>
    <cellStyle name="Обычный 2 4 10" xfId="464" xr:uid="{00000000-0005-0000-0000-0000CD000000}"/>
    <cellStyle name="Обычный 2 4 10 2" xfId="914" xr:uid="{00000000-0005-0000-0000-0000CE000000}"/>
    <cellStyle name="Обычный 2 4 11" xfId="408" xr:uid="{00000000-0005-0000-0000-0000CF000000}"/>
    <cellStyle name="Обычный 2 4 12" xfId="858" xr:uid="{00000000-0005-0000-0000-0000D0000000}"/>
    <cellStyle name="Обычный 2 4 2" xfId="30" xr:uid="{00000000-0005-0000-0000-0000D1000000}"/>
    <cellStyle name="Обычный 2 4 2 10" xfId="896" xr:uid="{00000000-0005-0000-0000-0000D2000000}"/>
    <cellStyle name="Обычный 2 4 2 2" xfId="92" xr:uid="{00000000-0005-0000-0000-0000D3000000}"/>
    <cellStyle name="Обычный 2 4 2 2 2" xfId="542" xr:uid="{00000000-0005-0000-0000-0000D4000000}"/>
    <cellStyle name="Обычный 2 4 2 2 3" xfId="992" xr:uid="{00000000-0005-0000-0000-0000D5000000}"/>
    <cellStyle name="Обычный 2 4 2 3" xfId="151" xr:uid="{00000000-0005-0000-0000-0000D6000000}"/>
    <cellStyle name="Обычный 2 4 2 3 2" xfId="601" xr:uid="{00000000-0005-0000-0000-0000D7000000}"/>
    <cellStyle name="Обычный 2 4 2 3 3" xfId="1051" xr:uid="{00000000-0005-0000-0000-0000D8000000}"/>
    <cellStyle name="Обычный 2 4 2 4" xfId="210" xr:uid="{00000000-0005-0000-0000-0000D9000000}"/>
    <cellStyle name="Обычный 2 4 2 4 2" xfId="660" xr:uid="{00000000-0005-0000-0000-0000DA000000}"/>
    <cellStyle name="Обычный 2 4 2 4 3" xfId="1110" xr:uid="{00000000-0005-0000-0000-0000DB000000}"/>
    <cellStyle name="Обычный 2 4 2 5" xfId="269" xr:uid="{00000000-0005-0000-0000-0000DC000000}"/>
    <cellStyle name="Обычный 2 4 2 5 2" xfId="719" xr:uid="{00000000-0005-0000-0000-0000DD000000}"/>
    <cellStyle name="Обычный 2 4 2 5 3" xfId="1169" xr:uid="{00000000-0005-0000-0000-0000DE000000}"/>
    <cellStyle name="Обычный 2 4 2 6" xfId="328" xr:uid="{00000000-0005-0000-0000-0000DF000000}"/>
    <cellStyle name="Обычный 2 4 2 6 2" xfId="778" xr:uid="{00000000-0005-0000-0000-0000E0000000}"/>
    <cellStyle name="Обычный 2 4 2 6 3" xfId="1228" xr:uid="{00000000-0005-0000-0000-0000E1000000}"/>
    <cellStyle name="Обычный 2 4 2 7" xfId="387" xr:uid="{00000000-0005-0000-0000-0000E2000000}"/>
    <cellStyle name="Обычный 2 4 2 7 2" xfId="837" xr:uid="{00000000-0005-0000-0000-0000E3000000}"/>
    <cellStyle name="Обычный 2 4 2 7 3" xfId="1287" xr:uid="{00000000-0005-0000-0000-0000E4000000}"/>
    <cellStyle name="Обычный 2 4 2 8" xfId="483" xr:uid="{00000000-0005-0000-0000-0000E5000000}"/>
    <cellStyle name="Обычный 2 4 2 8 2" xfId="933" xr:uid="{00000000-0005-0000-0000-0000E6000000}"/>
    <cellStyle name="Обычный 2 4 2 9" xfId="446" xr:uid="{00000000-0005-0000-0000-0000E7000000}"/>
    <cellStyle name="Обычный 2 4 3" xfId="72" xr:uid="{00000000-0005-0000-0000-0000E8000000}"/>
    <cellStyle name="Обычный 2 4 3 2" xfId="132" xr:uid="{00000000-0005-0000-0000-0000E9000000}"/>
    <cellStyle name="Обычный 2 4 3 2 2" xfId="582" xr:uid="{00000000-0005-0000-0000-0000EA000000}"/>
    <cellStyle name="Обычный 2 4 3 2 3" xfId="1032" xr:uid="{00000000-0005-0000-0000-0000EB000000}"/>
    <cellStyle name="Обычный 2 4 3 3" xfId="191" xr:uid="{00000000-0005-0000-0000-0000EC000000}"/>
    <cellStyle name="Обычный 2 4 3 3 2" xfId="641" xr:uid="{00000000-0005-0000-0000-0000ED000000}"/>
    <cellStyle name="Обычный 2 4 3 3 3" xfId="1091" xr:uid="{00000000-0005-0000-0000-0000EE000000}"/>
    <cellStyle name="Обычный 2 4 3 4" xfId="250" xr:uid="{00000000-0005-0000-0000-0000EF000000}"/>
    <cellStyle name="Обычный 2 4 3 4 2" xfId="700" xr:uid="{00000000-0005-0000-0000-0000F0000000}"/>
    <cellStyle name="Обычный 2 4 3 4 3" xfId="1150" xr:uid="{00000000-0005-0000-0000-0000F1000000}"/>
    <cellStyle name="Обычный 2 4 3 5" xfId="309" xr:uid="{00000000-0005-0000-0000-0000F2000000}"/>
    <cellStyle name="Обычный 2 4 3 5 2" xfId="759" xr:uid="{00000000-0005-0000-0000-0000F3000000}"/>
    <cellStyle name="Обычный 2 4 3 5 3" xfId="1209" xr:uid="{00000000-0005-0000-0000-0000F4000000}"/>
    <cellStyle name="Обычный 2 4 3 6" xfId="368" xr:uid="{00000000-0005-0000-0000-0000F5000000}"/>
    <cellStyle name="Обычный 2 4 3 6 2" xfId="818" xr:uid="{00000000-0005-0000-0000-0000F6000000}"/>
    <cellStyle name="Обычный 2 4 3 6 3" xfId="1268" xr:uid="{00000000-0005-0000-0000-0000F7000000}"/>
    <cellStyle name="Обычный 2 4 3 7" xfId="523" xr:uid="{00000000-0005-0000-0000-0000F8000000}"/>
    <cellStyle name="Обычный 2 4 3 7 2" xfId="973" xr:uid="{00000000-0005-0000-0000-0000F9000000}"/>
    <cellStyle name="Обычный 2 4 3 8" xfId="427" xr:uid="{00000000-0005-0000-0000-0000FA000000}"/>
    <cellStyle name="Обычный 2 4 3 9" xfId="877" xr:uid="{00000000-0005-0000-0000-0000FB000000}"/>
    <cellStyle name="Обычный 2 4 4" xfId="53" xr:uid="{00000000-0005-0000-0000-0000FC000000}"/>
    <cellStyle name="Обычный 2 4 4 2" xfId="504" xr:uid="{00000000-0005-0000-0000-0000FD000000}"/>
    <cellStyle name="Обычный 2 4 4 3" xfId="954" xr:uid="{00000000-0005-0000-0000-0000FE000000}"/>
    <cellStyle name="Обычный 2 4 5" xfId="113" xr:uid="{00000000-0005-0000-0000-0000FF000000}"/>
    <cellStyle name="Обычный 2 4 5 2" xfId="563" xr:uid="{00000000-0005-0000-0000-000000010000}"/>
    <cellStyle name="Обычный 2 4 5 3" xfId="1013" xr:uid="{00000000-0005-0000-0000-000001010000}"/>
    <cellStyle name="Обычный 2 4 6" xfId="172" xr:uid="{00000000-0005-0000-0000-000002010000}"/>
    <cellStyle name="Обычный 2 4 6 2" xfId="622" xr:uid="{00000000-0005-0000-0000-000003010000}"/>
    <cellStyle name="Обычный 2 4 6 3" xfId="1072" xr:uid="{00000000-0005-0000-0000-000004010000}"/>
    <cellStyle name="Обычный 2 4 7" xfId="231" xr:uid="{00000000-0005-0000-0000-000005010000}"/>
    <cellStyle name="Обычный 2 4 7 2" xfId="681" xr:uid="{00000000-0005-0000-0000-000006010000}"/>
    <cellStyle name="Обычный 2 4 7 3" xfId="1131" xr:uid="{00000000-0005-0000-0000-000007010000}"/>
    <cellStyle name="Обычный 2 4 8" xfId="290" xr:uid="{00000000-0005-0000-0000-000008010000}"/>
    <cellStyle name="Обычный 2 4 8 2" xfId="740" xr:uid="{00000000-0005-0000-0000-000009010000}"/>
    <cellStyle name="Обычный 2 4 8 3" xfId="1190" xr:uid="{00000000-0005-0000-0000-00000A010000}"/>
    <cellStyle name="Обычный 2 4 9" xfId="349" xr:uid="{00000000-0005-0000-0000-00000B010000}"/>
    <cellStyle name="Обычный 2 4 9 2" xfId="799" xr:uid="{00000000-0005-0000-0000-00000C010000}"/>
    <cellStyle name="Обычный 2 4 9 3" xfId="1249" xr:uid="{00000000-0005-0000-0000-00000D010000}"/>
    <cellStyle name="Обычный 2 5" xfId="11" xr:uid="{00000000-0005-0000-0000-00000E010000}"/>
    <cellStyle name="Обычный 2 5 10" xfId="466" xr:uid="{00000000-0005-0000-0000-00000F010000}"/>
    <cellStyle name="Обычный 2 5 10 2" xfId="916" xr:uid="{00000000-0005-0000-0000-000010010000}"/>
    <cellStyle name="Обычный 2 5 11" xfId="410" xr:uid="{00000000-0005-0000-0000-000011010000}"/>
    <cellStyle name="Обычный 2 5 12" xfId="860" xr:uid="{00000000-0005-0000-0000-000012010000}"/>
    <cellStyle name="Обычный 2 5 2" xfId="32" xr:uid="{00000000-0005-0000-0000-000013010000}"/>
    <cellStyle name="Обычный 2 5 2 10" xfId="898" xr:uid="{00000000-0005-0000-0000-000014010000}"/>
    <cellStyle name="Обычный 2 5 2 2" xfId="94" xr:uid="{00000000-0005-0000-0000-000015010000}"/>
    <cellStyle name="Обычный 2 5 2 2 2" xfId="544" xr:uid="{00000000-0005-0000-0000-000016010000}"/>
    <cellStyle name="Обычный 2 5 2 2 3" xfId="994" xr:uid="{00000000-0005-0000-0000-000017010000}"/>
    <cellStyle name="Обычный 2 5 2 3" xfId="153" xr:uid="{00000000-0005-0000-0000-000018010000}"/>
    <cellStyle name="Обычный 2 5 2 3 2" xfId="603" xr:uid="{00000000-0005-0000-0000-000019010000}"/>
    <cellStyle name="Обычный 2 5 2 3 3" xfId="1053" xr:uid="{00000000-0005-0000-0000-00001A010000}"/>
    <cellStyle name="Обычный 2 5 2 4" xfId="212" xr:uid="{00000000-0005-0000-0000-00001B010000}"/>
    <cellStyle name="Обычный 2 5 2 4 2" xfId="662" xr:uid="{00000000-0005-0000-0000-00001C010000}"/>
    <cellStyle name="Обычный 2 5 2 4 3" xfId="1112" xr:uid="{00000000-0005-0000-0000-00001D010000}"/>
    <cellStyle name="Обычный 2 5 2 5" xfId="271" xr:uid="{00000000-0005-0000-0000-00001E010000}"/>
    <cellStyle name="Обычный 2 5 2 5 2" xfId="721" xr:uid="{00000000-0005-0000-0000-00001F010000}"/>
    <cellStyle name="Обычный 2 5 2 5 3" xfId="1171" xr:uid="{00000000-0005-0000-0000-000020010000}"/>
    <cellStyle name="Обычный 2 5 2 6" xfId="330" xr:uid="{00000000-0005-0000-0000-000021010000}"/>
    <cellStyle name="Обычный 2 5 2 6 2" xfId="780" xr:uid="{00000000-0005-0000-0000-000022010000}"/>
    <cellStyle name="Обычный 2 5 2 6 3" xfId="1230" xr:uid="{00000000-0005-0000-0000-000023010000}"/>
    <cellStyle name="Обычный 2 5 2 7" xfId="389" xr:uid="{00000000-0005-0000-0000-000024010000}"/>
    <cellStyle name="Обычный 2 5 2 7 2" xfId="839" xr:uid="{00000000-0005-0000-0000-000025010000}"/>
    <cellStyle name="Обычный 2 5 2 7 3" xfId="1289" xr:uid="{00000000-0005-0000-0000-000026010000}"/>
    <cellStyle name="Обычный 2 5 2 8" xfId="485" xr:uid="{00000000-0005-0000-0000-000027010000}"/>
    <cellStyle name="Обычный 2 5 2 8 2" xfId="935" xr:uid="{00000000-0005-0000-0000-000028010000}"/>
    <cellStyle name="Обычный 2 5 2 9" xfId="448" xr:uid="{00000000-0005-0000-0000-000029010000}"/>
    <cellStyle name="Обычный 2 5 3" xfId="74" xr:uid="{00000000-0005-0000-0000-00002A010000}"/>
    <cellStyle name="Обычный 2 5 3 2" xfId="134" xr:uid="{00000000-0005-0000-0000-00002B010000}"/>
    <cellStyle name="Обычный 2 5 3 2 2" xfId="584" xr:uid="{00000000-0005-0000-0000-00002C010000}"/>
    <cellStyle name="Обычный 2 5 3 2 3" xfId="1034" xr:uid="{00000000-0005-0000-0000-00002D010000}"/>
    <cellStyle name="Обычный 2 5 3 3" xfId="193" xr:uid="{00000000-0005-0000-0000-00002E010000}"/>
    <cellStyle name="Обычный 2 5 3 3 2" xfId="643" xr:uid="{00000000-0005-0000-0000-00002F010000}"/>
    <cellStyle name="Обычный 2 5 3 3 3" xfId="1093" xr:uid="{00000000-0005-0000-0000-000030010000}"/>
    <cellStyle name="Обычный 2 5 3 4" xfId="252" xr:uid="{00000000-0005-0000-0000-000031010000}"/>
    <cellStyle name="Обычный 2 5 3 4 2" xfId="702" xr:uid="{00000000-0005-0000-0000-000032010000}"/>
    <cellStyle name="Обычный 2 5 3 4 3" xfId="1152" xr:uid="{00000000-0005-0000-0000-000033010000}"/>
    <cellStyle name="Обычный 2 5 3 5" xfId="311" xr:uid="{00000000-0005-0000-0000-000034010000}"/>
    <cellStyle name="Обычный 2 5 3 5 2" xfId="761" xr:uid="{00000000-0005-0000-0000-000035010000}"/>
    <cellStyle name="Обычный 2 5 3 5 3" xfId="1211" xr:uid="{00000000-0005-0000-0000-000036010000}"/>
    <cellStyle name="Обычный 2 5 3 6" xfId="370" xr:uid="{00000000-0005-0000-0000-000037010000}"/>
    <cellStyle name="Обычный 2 5 3 6 2" xfId="820" xr:uid="{00000000-0005-0000-0000-000038010000}"/>
    <cellStyle name="Обычный 2 5 3 6 3" xfId="1270" xr:uid="{00000000-0005-0000-0000-000039010000}"/>
    <cellStyle name="Обычный 2 5 3 7" xfId="525" xr:uid="{00000000-0005-0000-0000-00003A010000}"/>
    <cellStyle name="Обычный 2 5 3 7 2" xfId="975" xr:uid="{00000000-0005-0000-0000-00003B010000}"/>
    <cellStyle name="Обычный 2 5 3 8" xfId="429" xr:uid="{00000000-0005-0000-0000-00003C010000}"/>
    <cellStyle name="Обычный 2 5 3 9" xfId="879" xr:uid="{00000000-0005-0000-0000-00003D010000}"/>
    <cellStyle name="Обычный 2 5 4" xfId="55" xr:uid="{00000000-0005-0000-0000-00003E010000}"/>
    <cellStyle name="Обычный 2 5 4 2" xfId="506" xr:uid="{00000000-0005-0000-0000-00003F010000}"/>
    <cellStyle name="Обычный 2 5 4 3" xfId="956" xr:uid="{00000000-0005-0000-0000-000040010000}"/>
    <cellStyle name="Обычный 2 5 5" xfId="115" xr:uid="{00000000-0005-0000-0000-000041010000}"/>
    <cellStyle name="Обычный 2 5 5 2" xfId="565" xr:uid="{00000000-0005-0000-0000-000042010000}"/>
    <cellStyle name="Обычный 2 5 5 3" xfId="1015" xr:uid="{00000000-0005-0000-0000-000043010000}"/>
    <cellStyle name="Обычный 2 5 6" xfId="174" xr:uid="{00000000-0005-0000-0000-000044010000}"/>
    <cellStyle name="Обычный 2 5 6 2" xfId="624" xr:uid="{00000000-0005-0000-0000-000045010000}"/>
    <cellStyle name="Обычный 2 5 6 3" xfId="1074" xr:uid="{00000000-0005-0000-0000-000046010000}"/>
    <cellStyle name="Обычный 2 5 7" xfId="233" xr:uid="{00000000-0005-0000-0000-000047010000}"/>
    <cellStyle name="Обычный 2 5 7 2" xfId="683" xr:uid="{00000000-0005-0000-0000-000048010000}"/>
    <cellStyle name="Обычный 2 5 7 3" xfId="1133" xr:uid="{00000000-0005-0000-0000-000049010000}"/>
    <cellStyle name="Обычный 2 5 8" xfId="292" xr:uid="{00000000-0005-0000-0000-00004A010000}"/>
    <cellStyle name="Обычный 2 5 8 2" xfId="742" xr:uid="{00000000-0005-0000-0000-00004B010000}"/>
    <cellStyle name="Обычный 2 5 8 3" xfId="1192" xr:uid="{00000000-0005-0000-0000-00004C010000}"/>
    <cellStyle name="Обычный 2 5 9" xfId="351" xr:uid="{00000000-0005-0000-0000-00004D010000}"/>
    <cellStyle name="Обычный 2 5 9 2" xfId="801" xr:uid="{00000000-0005-0000-0000-00004E010000}"/>
    <cellStyle name="Обычный 2 5 9 3" xfId="1251" xr:uid="{00000000-0005-0000-0000-00004F010000}"/>
    <cellStyle name="Обычный 2 6" xfId="13" xr:uid="{00000000-0005-0000-0000-000050010000}"/>
    <cellStyle name="Обычный 2 6 10" xfId="468" xr:uid="{00000000-0005-0000-0000-000051010000}"/>
    <cellStyle name="Обычный 2 6 10 2" xfId="918" xr:uid="{00000000-0005-0000-0000-000052010000}"/>
    <cellStyle name="Обычный 2 6 11" xfId="412" xr:uid="{00000000-0005-0000-0000-000053010000}"/>
    <cellStyle name="Обычный 2 6 12" xfId="862" xr:uid="{00000000-0005-0000-0000-000054010000}"/>
    <cellStyle name="Обычный 2 6 2" xfId="34" xr:uid="{00000000-0005-0000-0000-000055010000}"/>
    <cellStyle name="Обычный 2 6 2 10" xfId="900" xr:uid="{00000000-0005-0000-0000-000056010000}"/>
    <cellStyle name="Обычный 2 6 2 2" xfId="96" xr:uid="{00000000-0005-0000-0000-000057010000}"/>
    <cellStyle name="Обычный 2 6 2 2 2" xfId="546" xr:uid="{00000000-0005-0000-0000-000058010000}"/>
    <cellStyle name="Обычный 2 6 2 2 3" xfId="996" xr:uid="{00000000-0005-0000-0000-000059010000}"/>
    <cellStyle name="Обычный 2 6 2 3" xfId="155" xr:uid="{00000000-0005-0000-0000-00005A010000}"/>
    <cellStyle name="Обычный 2 6 2 3 2" xfId="605" xr:uid="{00000000-0005-0000-0000-00005B010000}"/>
    <cellStyle name="Обычный 2 6 2 3 3" xfId="1055" xr:uid="{00000000-0005-0000-0000-00005C010000}"/>
    <cellStyle name="Обычный 2 6 2 4" xfId="214" xr:uid="{00000000-0005-0000-0000-00005D010000}"/>
    <cellStyle name="Обычный 2 6 2 4 2" xfId="664" xr:uid="{00000000-0005-0000-0000-00005E010000}"/>
    <cellStyle name="Обычный 2 6 2 4 3" xfId="1114" xr:uid="{00000000-0005-0000-0000-00005F010000}"/>
    <cellStyle name="Обычный 2 6 2 5" xfId="273" xr:uid="{00000000-0005-0000-0000-000060010000}"/>
    <cellStyle name="Обычный 2 6 2 5 2" xfId="723" xr:uid="{00000000-0005-0000-0000-000061010000}"/>
    <cellStyle name="Обычный 2 6 2 5 3" xfId="1173" xr:uid="{00000000-0005-0000-0000-000062010000}"/>
    <cellStyle name="Обычный 2 6 2 6" xfId="332" xr:uid="{00000000-0005-0000-0000-000063010000}"/>
    <cellStyle name="Обычный 2 6 2 6 2" xfId="782" xr:uid="{00000000-0005-0000-0000-000064010000}"/>
    <cellStyle name="Обычный 2 6 2 6 3" xfId="1232" xr:uid="{00000000-0005-0000-0000-000065010000}"/>
    <cellStyle name="Обычный 2 6 2 7" xfId="391" xr:uid="{00000000-0005-0000-0000-000066010000}"/>
    <cellStyle name="Обычный 2 6 2 7 2" xfId="841" xr:uid="{00000000-0005-0000-0000-000067010000}"/>
    <cellStyle name="Обычный 2 6 2 7 3" xfId="1291" xr:uid="{00000000-0005-0000-0000-000068010000}"/>
    <cellStyle name="Обычный 2 6 2 8" xfId="487" xr:uid="{00000000-0005-0000-0000-000069010000}"/>
    <cellStyle name="Обычный 2 6 2 8 2" xfId="937" xr:uid="{00000000-0005-0000-0000-00006A010000}"/>
    <cellStyle name="Обычный 2 6 2 9" xfId="450" xr:uid="{00000000-0005-0000-0000-00006B010000}"/>
    <cellStyle name="Обычный 2 6 3" xfId="76" xr:uid="{00000000-0005-0000-0000-00006C010000}"/>
    <cellStyle name="Обычный 2 6 3 2" xfId="136" xr:uid="{00000000-0005-0000-0000-00006D010000}"/>
    <cellStyle name="Обычный 2 6 3 2 2" xfId="586" xr:uid="{00000000-0005-0000-0000-00006E010000}"/>
    <cellStyle name="Обычный 2 6 3 2 3" xfId="1036" xr:uid="{00000000-0005-0000-0000-00006F010000}"/>
    <cellStyle name="Обычный 2 6 3 3" xfId="195" xr:uid="{00000000-0005-0000-0000-000070010000}"/>
    <cellStyle name="Обычный 2 6 3 3 2" xfId="645" xr:uid="{00000000-0005-0000-0000-000071010000}"/>
    <cellStyle name="Обычный 2 6 3 3 3" xfId="1095" xr:uid="{00000000-0005-0000-0000-000072010000}"/>
    <cellStyle name="Обычный 2 6 3 4" xfId="254" xr:uid="{00000000-0005-0000-0000-000073010000}"/>
    <cellStyle name="Обычный 2 6 3 4 2" xfId="704" xr:uid="{00000000-0005-0000-0000-000074010000}"/>
    <cellStyle name="Обычный 2 6 3 4 3" xfId="1154" xr:uid="{00000000-0005-0000-0000-000075010000}"/>
    <cellStyle name="Обычный 2 6 3 5" xfId="313" xr:uid="{00000000-0005-0000-0000-000076010000}"/>
    <cellStyle name="Обычный 2 6 3 5 2" xfId="763" xr:uid="{00000000-0005-0000-0000-000077010000}"/>
    <cellStyle name="Обычный 2 6 3 5 3" xfId="1213" xr:uid="{00000000-0005-0000-0000-000078010000}"/>
    <cellStyle name="Обычный 2 6 3 6" xfId="372" xr:uid="{00000000-0005-0000-0000-000079010000}"/>
    <cellStyle name="Обычный 2 6 3 6 2" xfId="822" xr:uid="{00000000-0005-0000-0000-00007A010000}"/>
    <cellStyle name="Обычный 2 6 3 6 3" xfId="1272" xr:uid="{00000000-0005-0000-0000-00007B010000}"/>
    <cellStyle name="Обычный 2 6 3 7" xfId="527" xr:uid="{00000000-0005-0000-0000-00007C010000}"/>
    <cellStyle name="Обычный 2 6 3 7 2" xfId="977" xr:uid="{00000000-0005-0000-0000-00007D010000}"/>
    <cellStyle name="Обычный 2 6 3 8" xfId="431" xr:uid="{00000000-0005-0000-0000-00007E010000}"/>
    <cellStyle name="Обычный 2 6 3 9" xfId="881" xr:uid="{00000000-0005-0000-0000-00007F010000}"/>
    <cellStyle name="Обычный 2 6 4" xfId="57" xr:uid="{00000000-0005-0000-0000-000080010000}"/>
    <cellStyle name="Обычный 2 6 4 2" xfId="508" xr:uid="{00000000-0005-0000-0000-000081010000}"/>
    <cellStyle name="Обычный 2 6 4 3" xfId="958" xr:uid="{00000000-0005-0000-0000-000082010000}"/>
    <cellStyle name="Обычный 2 6 5" xfId="117" xr:uid="{00000000-0005-0000-0000-000083010000}"/>
    <cellStyle name="Обычный 2 6 5 2" xfId="567" xr:uid="{00000000-0005-0000-0000-000084010000}"/>
    <cellStyle name="Обычный 2 6 5 3" xfId="1017" xr:uid="{00000000-0005-0000-0000-000085010000}"/>
    <cellStyle name="Обычный 2 6 6" xfId="176" xr:uid="{00000000-0005-0000-0000-000086010000}"/>
    <cellStyle name="Обычный 2 6 6 2" xfId="626" xr:uid="{00000000-0005-0000-0000-000087010000}"/>
    <cellStyle name="Обычный 2 6 6 3" xfId="1076" xr:uid="{00000000-0005-0000-0000-000088010000}"/>
    <cellStyle name="Обычный 2 6 7" xfId="235" xr:uid="{00000000-0005-0000-0000-000089010000}"/>
    <cellStyle name="Обычный 2 6 7 2" xfId="685" xr:uid="{00000000-0005-0000-0000-00008A010000}"/>
    <cellStyle name="Обычный 2 6 7 3" xfId="1135" xr:uid="{00000000-0005-0000-0000-00008B010000}"/>
    <cellStyle name="Обычный 2 6 8" xfId="294" xr:uid="{00000000-0005-0000-0000-00008C010000}"/>
    <cellStyle name="Обычный 2 6 8 2" xfId="744" xr:uid="{00000000-0005-0000-0000-00008D010000}"/>
    <cellStyle name="Обычный 2 6 8 3" xfId="1194" xr:uid="{00000000-0005-0000-0000-00008E010000}"/>
    <cellStyle name="Обычный 2 6 9" xfId="353" xr:uid="{00000000-0005-0000-0000-00008F010000}"/>
    <cellStyle name="Обычный 2 6 9 2" xfId="803" xr:uid="{00000000-0005-0000-0000-000090010000}"/>
    <cellStyle name="Обычный 2 6 9 3" xfId="1253" xr:uid="{00000000-0005-0000-0000-000091010000}"/>
    <cellStyle name="Обычный 2 7" xfId="15" xr:uid="{00000000-0005-0000-0000-000092010000}"/>
    <cellStyle name="Обычный 2 7 10" xfId="470" xr:uid="{00000000-0005-0000-0000-000093010000}"/>
    <cellStyle name="Обычный 2 7 10 2" xfId="920" xr:uid="{00000000-0005-0000-0000-000094010000}"/>
    <cellStyle name="Обычный 2 7 11" xfId="414" xr:uid="{00000000-0005-0000-0000-000095010000}"/>
    <cellStyle name="Обычный 2 7 12" xfId="864" xr:uid="{00000000-0005-0000-0000-000096010000}"/>
    <cellStyle name="Обычный 2 7 2" xfId="36" xr:uid="{00000000-0005-0000-0000-000097010000}"/>
    <cellStyle name="Обычный 2 7 2 10" xfId="902" xr:uid="{00000000-0005-0000-0000-000098010000}"/>
    <cellStyle name="Обычный 2 7 2 2" xfId="98" xr:uid="{00000000-0005-0000-0000-000099010000}"/>
    <cellStyle name="Обычный 2 7 2 2 2" xfId="548" xr:uid="{00000000-0005-0000-0000-00009A010000}"/>
    <cellStyle name="Обычный 2 7 2 2 3" xfId="998" xr:uid="{00000000-0005-0000-0000-00009B010000}"/>
    <cellStyle name="Обычный 2 7 2 3" xfId="157" xr:uid="{00000000-0005-0000-0000-00009C010000}"/>
    <cellStyle name="Обычный 2 7 2 3 2" xfId="607" xr:uid="{00000000-0005-0000-0000-00009D010000}"/>
    <cellStyle name="Обычный 2 7 2 3 3" xfId="1057" xr:uid="{00000000-0005-0000-0000-00009E010000}"/>
    <cellStyle name="Обычный 2 7 2 4" xfId="216" xr:uid="{00000000-0005-0000-0000-00009F010000}"/>
    <cellStyle name="Обычный 2 7 2 4 2" xfId="666" xr:uid="{00000000-0005-0000-0000-0000A0010000}"/>
    <cellStyle name="Обычный 2 7 2 4 3" xfId="1116" xr:uid="{00000000-0005-0000-0000-0000A1010000}"/>
    <cellStyle name="Обычный 2 7 2 5" xfId="275" xr:uid="{00000000-0005-0000-0000-0000A2010000}"/>
    <cellStyle name="Обычный 2 7 2 5 2" xfId="725" xr:uid="{00000000-0005-0000-0000-0000A3010000}"/>
    <cellStyle name="Обычный 2 7 2 5 3" xfId="1175" xr:uid="{00000000-0005-0000-0000-0000A4010000}"/>
    <cellStyle name="Обычный 2 7 2 6" xfId="334" xr:uid="{00000000-0005-0000-0000-0000A5010000}"/>
    <cellStyle name="Обычный 2 7 2 6 2" xfId="784" xr:uid="{00000000-0005-0000-0000-0000A6010000}"/>
    <cellStyle name="Обычный 2 7 2 6 3" xfId="1234" xr:uid="{00000000-0005-0000-0000-0000A7010000}"/>
    <cellStyle name="Обычный 2 7 2 7" xfId="393" xr:uid="{00000000-0005-0000-0000-0000A8010000}"/>
    <cellStyle name="Обычный 2 7 2 7 2" xfId="843" xr:uid="{00000000-0005-0000-0000-0000A9010000}"/>
    <cellStyle name="Обычный 2 7 2 7 3" xfId="1293" xr:uid="{00000000-0005-0000-0000-0000AA010000}"/>
    <cellStyle name="Обычный 2 7 2 8" xfId="489" xr:uid="{00000000-0005-0000-0000-0000AB010000}"/>
    <cellStyle name="Обычный 2 7 2 8 2" xfId="939" xr:uid="{00000000-0005-0000-0000-0000AC010000}"/>
    <cellStyle name="Обычный 2 7 2 9" xfId="452" xr:uid="{00000000-0005-0000-0000-0000AD010000}"/>
    <cellStyle name="Обычный 2 7 3" xfId="78" xr:uid="{00000000-0005-0000-0000-0000AE010000}"/>
    <cellStyle name="Обычный 2 7 3 2" xfId="138" xr:uid="{00000000-0005-0000-0000-0000AF010000}"/>
    <cellStyle name="Обычный 2 7 3 2 2" xfId="588" xr:uid="{00000000-0005-0000-0000-0000B0010000}"/>
    <cellStyle name="Обычный 2 7 3 2 3" xfId="1038" xr:uid="{00000000-0005-0000-0000-0000B1010000}"/>
    <cellStyle name="Обычный 2 7 3 3" xfId="197" xr:uid="{00000000-0005-0000-0000-0000B2010000}"/>
    <cellStyle name="Обычный 2 7 3 3 2" xfId="647" xr:uid="{00000000-0005-0000-0000-0000B3010000}"/>
    <cellStyle name="Обычный 2 7 3 3 3" xfId="1097" xr:uid="{00000000-0005-0000-0000-0000B4010000}"/>
    <cellStyle name="Обычный 2 7 3 4" xfId="256" xr:uid="{00000000-0005-0000-0000-0000B5010000}"/>
    <cellStyle name="Обычный 2 7 3 4 2" xfId="706" xr:uid="{00000000-0005-0000-0000-0000B6010000}"/>
    <cellStyle name="Обычный 2 7 3 4 3" xfId="1156" xr:uid="{00000000-0005-0000-0000-0000B7010000}"/>
    <cellStyle name="Обычный 2 7 3 5" xfId="315" xr:uid="{00000000-0005-0000-0000-0000B8010000}"/>
    <cellStyle name="Обычный 2 7 3 5 2" xfId="765" xr:uid="{00000000-0005-0000-0000-0000B9010000}"/>
    <cellStyle name="Обычный 2 7 3 5 3" xfId="1215" xr:uid="{00000000-0005-0000-0000-0000BA010000}"/>
    <cellStyle name="Обычный 2 7 3 6" xfId="374" xr:uid="{00000000-0005-0000-0000-0000BB010000}"/>
    <cellStyle name="Обычный 2 7 3 6 2" xfId="824" xr:uid="{00000000-0005-0000-0000-0000BC010000}"/>
    <cellStyle name="Обычный 2 7 3 6 3" xfId="1274" xr:uid="{00000000-0005-0000-0000-0000BD010000}"/>
    <cellStyle name="Обычный 2 7 3 7" xfId="529" xr:uid="{00000000-0005-0000-0000-0000BE010000}"/>
    <cellStyle name="Обычный 2 7 3 7 2" xfId="979" xr:uid="{00000000-0005-0000-0000-0000BF010000}"/>
    <cellStyle name="Обычный 2 7 3 8" xfId="433" xr:uid="{00000000-0005-0000-0000-0000C0010000}"/>
    <cellStyle name="Обычный 2 7 3 9" xfId="883" xr:uid="{00000000-0005-0000-0000-0000C1010000}"/>
    <cellStyle name="Обычный 2 7 4" xfId="59" xr:uid="{00000000-0005-0000-0000-0000C2010000}"/>
    <cellStyle name="Обычный 2 7 4 2" xfId="510" xr:uid="{00000000-0005-0000-0000-0000C3010000}"/>
    <cellStyle name="Обычный 2 7 4 3" xfId="960" xr:uid="{00000000-0005-0000-0000-0000C4010000}"/>
    <cellStyle name="Обычный 2 7 5" xfId="119" xr:uid="{00000000-0005-0000-0000-0000C5010000}"/>
    <cellStyle name="Обычный 2 7 5 2" xfId="569" xr:uid="{00000000-0005-0000-0000-0000C6010000}"/>
    <cellStyle name="Обычный 2 7 5 3" xfId="1019" xr:uid="{00000000-0005-0000-0000-0000C7010000}"/>
    <cellStyle name="Обычный 2 7 6" xfId="178" xr:uid="{00000000-0005-0000-0000-0000C8010000}"/>
    <cellStyle name="Обычный 2 7 6 2" xfId="628" xr:uid="{00000000-0005-0000-0000-0000C9010000}"/>
    <cellStyle name="Обычный 2 7 6 3" xfId="1078" xr:uid="{00000000-0005-0000-0000-0000CA010000}"/>
    <cellStyle name="Обычный 2 7 7" xfId="237" xr:uid="{00000000-0005-0000-0000-0000CB010000}"/>
    <cellStyle name="Обычный 2 7 7 2" xfId="687" xr:uid="{00000000-0005-0000-0000-0000CC010000}"/>
    <cellStyle name="Обычный 2 7 7 3" xfId="1137" xr:uid="{00000000-0005-0000-0000-0000CD010000}"/>
    <cellStyle name="Обычный 2 7 8" xfId="296" xr:uid="{00000000-0005-0000-0000-0000CE010000}"/>
    <cellStyle name="Обычный 2 7 8 2" xfId="746" xr:uid="{00000000-0005-0000-0000-0000CF010000}"/>
    <cellStyle name="Обычный 2 7 8 3" xfId="1196" xr:uid="{00000000-0005-0000-0000-0000D0010000}"/>
    <cellStyle name="Обычный 2 7 9" xfId="355" xr:uid="{00000000-0005-0000-0000-0000D1010000}"/>
    <cellStyle name="Обычный 2 7 9 2" xfId="805" xr:uid="{00000000-0005-0000-0000-0000D2010000}"/>
    <cellStyle name="Обычный 2 7 9 3" xfId="1255" xr:uid="{00000000-0005-0000-0000-0000D3010000}"/>
    <cellStyle name="Обычный 2 8" xfId="17" xr:uid="{00000000-0005-0000-0000-0000D4010000}"/>
    <cellStyle name="Обычный 2 8 10" xfId="472" xr:uid="{00000000-0005-0000-0000-0000D5010000}"/>
    <cellStyle name="Обычный 2 8 10 2" xfId="922" xr:uid="{00000000-0005-0000-0000-0000D6010000}"/>
    <cellStyle name="Обычный 2 8 11" xfId="416" xr:uid="{00000000-0005-0000-0000-0000D7010000}"/>
    <cellStyle name="Обычный 2 8 12" xfId="866" xr:uid="{00000000-0005-0000-0000-0000D8010000}"/>
    <cellStyle name="Обычный 2 8 2" xfId="38" xr:uid="{00000000-0005-0000-0000-0000D9010000}"/>
    <cellStyle name="Обычный 2 8 2 10" xfId="904" xr:uid="{00000000-0005-0000-0000-0000DA010000}"/>
    <cellStyle name="Обычный 2 8 2 2" xfId="100" xr:uid="{00000000-0005-0000-0000-0000DB010000}"/>
    <cellStyle name="Обычный 2 8 2 2 2" xfId="550" xr:uid="{00000000-0005-0000-0000-0000DC010000}"/>
    <cellStyle name="Обычный 2 8 2 2 3" xfId="1000" xr:uid="{00000000-0005-0000-0000-0000DD010000}"/>
    <cellStyle name="Обычный 2 8 2 3" xfId="159" xr:uid="{00000000-0005-0000-0000-0000DE010000}"/>
    <cellStyle name="Обычный 2 8 2 3 2" xfId="609" xr:uid="{00000000-0005-0000-0000-0000DF010000}"/>
    <cellStyle name="Обычный 2 8 2 3 3" xfId="1059" xr:uid="{00000000-0005-0000-0000-0000E0010000}"/>
    <cellStyle name="Обычный 2 8 2 4" xfId="218" xr:uid="{00000000-0005-0000-0000-0000E1010000}"/>
    <cellStyle name="Обычный 2 8 2 4 2" xfId="668" xr:uid="{00000000-0005-0000-0000-0000E2010000}"/>
    <cellStyle name="Обычный 2 8 2 4 3" xfId="1118" xr:uid="{00000000-0005-0000-0000-0000E3010000}"/>
    <cellStyle name="Обычный 2 8 2 5" xfId="277" xr:uid="{00000000-0005-0000-0000-0000E4010000}"/>
    <cellStyle name="Обычный 2 8 2 5 2" xfId="727" xr:uid="{00000000-0005-0000-0000-0000E5010000}"/>
    <cellStyle name="Обычный 2 8 2 5 3" xfId="1177" xr:uid="{00000000-0005-0000-0000-0000E6010000}"/>
    <cellStyle name="Обычный 2 8 2 6" xfId="336" xr:uid="{00000000-0005-0000-0000-0000E7010000}"/>
    <cellStyle name="Обычный 2 8 2 6 2" xfId="786" xr:uid="{00000000-0005-0000-0000-0000E8010000}"/>
    <cellStyle name="Обычный 2 8 2 6 3" xfId="1236" xr:uid="{00000000-0005-0000-0000-0000E9010000}"/>
    <cellStyle name="Обычный 2 8 2 7" xfId="395" xr:uid="{00000000-0005-0000-0000-0000EA010000}"/>
    <cellStyle name="Обычный 2 8 2 7 2" xfId="845" xr:uid="{00000000-0005-0000-0000-0000EB010000}"/>
    <cellStyle name="Обычный 2 8 2 7 3" xfId="1295" xr:uid="{00000000-0005-0000-0000-0000EC010000}"/>
    <cellStyle name="Обычный 2 8 2 8" xfId="491" xr:uid="{00000000-0005-0000-0000-0000ED010000}"/>
    <cellStyle name="Обычный 2 8 2 8 2" xfId="941" xr:uid="{00000000-0005-0000-0000-0000EE010000}"/>
    <cellStyle name="Обычный 2 8 2 9" xfId="454" xr:uid="{00000000-0005-0000-0000-0000EF010000}"/>
    <cellStyle name="Обычный 2 8 3" xfId="80" xr:uid="{00000000-0005-0000-0000-0000F0010000}"/>
    <cellStyle name="Обычный 2 8 3 2" xfId="140" xr:uid="{00000000-0005-0000-0000-0000F1010000}"/>
    <cellStyle name="Обычный 2 8 3 2 2" xfId="590" xr:uid="{00000000-0005-0000-0000-0000F2010000}"/>
    <cellStyle name="Обычный 2 8 3 2 3" xfId="1040" xr:uid="{00000000-0005-0000-0000-0000F3010000}"/>
    <cellStyle name="Обычный 2 8 3 3" xfId="199" xr:uid="{00000000-0005-0000-0000-0000F4010000}"/>
    <cellStyle name="Обычный 2 8 3 3 2" xfId="649" xr:uid="{00000000-0005-0000-0000-0000F5010000}"/>
    <cellStyle name="Обычный 2 8 3 3 3" xfId="1099" xr:uid="{00000000-0005-0000-0000-0000F6010000}"/>
    <cellStyle name="Обычный 2 8 3 4" xfId="258" xr:uid="{00000000-0005-0000-0000-0000F7010000}"/>
    <cellStyle name="Обычный 2 8 3 4 2" xfId="708" xr:uid="{00000000-0005-0000-0000-0000F8010000}"/>
    <cellStyle name="Обычный 2 8 3 4 3" xfId="1158" xr:uid="{00000000-0005-0000-0000-0000F9010000}"/>
    <cellStyle name="Обычный 2 8 3 5" xfId="317" xr:uid="{00000000-0005-0000-0000-0000FA010000}"/>
    <cellStyle name="Обычный 2 8 3 5 2" xfId="767" xr:uid="{00000000-0005-0000-0000-0000FB010000}"/>
    <cellStyle name="Обычный 2 8 3 5 3" xfId="1217" xr:uid="{00000000-0005-0000-0000-0000FC010000}"/>
    <cellStyle name="Обычный 2 8 3 6" xfId="376" xr:uid="{00000000-0005-0000-0000-0000FD010000}"/>
    <cellStyle name="Обычный 2 8 3 6 2" xfId="826" xr:uid="{00000000-0005-0000-0000-0000FE010000}"/>
    <cellStyle name="Обычный 2 8 3 6 3" xfId="1276" xr:uid="{00000000-0005-0000-0000-0000FF010000}"/>
    <cellStyle name="Обычный 2 8 3 7" xfId="531" xr:uid="{00000000-0005-0000-0000-000000020000}"/>
    <cellStyle name="Обычный 2 8 3 7 2" xfId="981" xr:uid="{00000000-0005-0000-0000-000001020000}"/>
    <cellStyle name="Обычный 2 8 3 8" xfId="435" xr:uid="{00000000-0005-0000-0000-000002020000}"/>
    <cellStyle name="Обычный 2 8 3 9" xfId="885" xr:uid="{00000000-0005-0000-0000-000003020000}"/>
    <cellStyle name="Обычный 2 8 4" xfId="61" xr:uid="{00000000-0005-0000-0000-000004020000}"/>
    <cellStyle name="Обычный 2 8 4 2" xfId="512" xr:uid="{00000000-0005-0000-0000-000005020000}"/>
    <cellStyle name="Обычный 2 8 4 3" xfId="962" xr:uid="{00000000-0005-0000-0000-000006020000}"/>
    <cellStyle name="Обычный 2 8 5" xfId="121" xr:uid="{00000000-0005-0000-0000-000007020000}"/>
    <cellStyle name="Обычный 2 8 5 2" xfId="571" xr:uid="{00000000-0005-0000-0000-000008020000}"/>
    <cellStyle name="Обычный 2 8 5 3" xfId="1021" xr:uid="{00000000-0005-0000-0000-000009020000}"/>
    <cellStyle name="Обычный 2 8 6" xfId="180" xr:uid="{00000000-0005-0000-0000-00000A020000}"/>
    <cellStyle name="Обычный 2 8 6 2" xfId="630" xr:uid="{00000000-0005-0000-0000-00000B020000}"/>
    <cellStyle name="Обычный 2 8 6 3" xfId="1080" xr:uid="{00000000-0005-0000-0000-00000C020000}"/>
    <cellStyle name="Обычный 2 8 7" xfId="239" xr:uid="{00000000-0005-0000-0000-00000D020000}"/>
    <cellStyle name="Обычный 2 8 7 2" xfId="689" xr:uid="{00000000-0005-0000-0000-00000E020000}"/>
    <cellStyle name="Обычный 2 8 7 3" xfId="1139" xr:uid="{00000000-0005-0000-0000-00000F020000}"/>
    <cellStyle name="Обычный 2 8 8" xfId="298" xr:uid="{00000000-0005-0000-0000-000010020000}"/>
    <cellStyle name="Обычный 2 8 8 2" xfId="748" xr:uid="{00000000-0005-0000-0000-000011020000}"/>
    <cellStyle name="Обычный 2 8 8 3" xfId="1198" xr:uid="{00000000-0005-0000-0000-000012020000}"/>
    <cellStyle name="Обычный 2 8 9" xfId="357" xr:uid="{00000000-0005-0000-0000-000013020000}"/>
    <cellStyle name="Обычный 2 8 9 2" xfId="807" xr:uid="{00000000-0005-0000-0000-000014020000}"/>
    <cellStyle name="Обычный 2 8 9 3" xfId="1257" xr:uid="{00000000-0005-0000-0000-000015020000}"/>
    <cellStyle name="Обычный 2 9" xfId="19" xr:uid="{00000000-0005-0000-0000-000016020000}"/>
    <cellStyle name="Обычный 2 9 10" xfId="474" xr:uid="{00000000-0005-0000-0000-000017020000}"/>
    <cellStyle name="Обычный 2 9 10 2" xfId="924" xr:uid="{00000000-0005-0000-0000-000018020000}"/>
    <cellStyle name="Обычный 2 9 11" xfId="418" xr:uid="{00000000-0005-0000-0000-000019020000}"/>
    <cellStyle name="Обычный 2 9 12" xfId="868" xr:uid="{00000000-0005-0000-0000-00001A020000}"/>
    <cellStyle name="Обычный 2 9 2" xfId="40" xr:uid="{00000000-0005-0000-0000-00001B020000}"/>
    <cellStyle name="Обычный 2 9 2 10" xfId="906" xr:uid="{00000000-0005-0000-0000-00001C020000}"/>
    <cellStyle name="Обычный 2 9 2 2" xfId="102" xr:uid="{00000000-0005-0000-0000-00001D020000}"/>
    <cellStyle name="Обычный 2 9 2 2 2" xfId="552" xr:uid="{00000000-0005-0000-0000-00001E020000}"/>
    <cellStyle name="Обычный 2 9 2 2 3" xfId="1002" xr:uid="{00000000-0005-0000-0000-00001F020000}"/>
    <cellStyle name="Обычный 2 9 2 3" xfId="161" xr:uid="{00000000-0005-0000-0000-000020020000}"/>
    <cellStyle name="Обычный 2 9 2 3 2" xfId="611" xr:uid="{00000000-0005-0000-0000-000021020000}"/>
    <cellStyle name="Обычный 2 9 2 3 3" xfId="1061" xr:uid="{00000000-0005-0000-0000-000022020000}"/>
    <cellStyle name="Обычный 2 9 2 4" xfId="220" xr:uid="{00000000-0005-0000-0000-000023020000}"/>
    <cellStyle name="Обычный 2 9 2 4 2" xfId="670" xr:uid="{00000000-0005-0000-0000-000024020000}"/>
    <cellStyle name="Обычный 2 9 2 4 3" xfId="1120" xr:uid="{00000000-0005-0000-0000-000025020000}"/>
    <cellStyle name="Обычный 2 9 2 5" xfId="279" xr:uid="{00000000-0005-0000-0000-000026020000}"/>
    <cellStyle name="Обычный 2 9 2 5 2" xfId="729" xr:uid="{00000000-0005-0000-0000-000027020000}"/>
    <cellStyle name="Обычный 2 9 2 5 3" xfId="1179" xr:uid="{00000000-0005-0000-0000-000028020000}"/>
    <cellStyle name="Обычный 2 9 2 6" xfId="338" xr:uid="{00000000-0005-0000-0000-000029020000}"/>
    <cellStyle name="Обычный 2 9 2 6 2" xfId="788" xr:uid="{00000000-0005-0000-0000-00002A020000}"/>
    <cellStyle name="Обычный 2 9 2 6 3" xfId="1238" xr:uid="{00000000-0005-0000-0000-00002B020000}"/>
    <cellStyle name="Обычный 2 9 2 7" xfId="397" xr:uid="{00000000-0005-0000-0000-00002C020000}"/>
    <cellStyle name="Обычный 2 9 2 7 2" xfId="847" xr:uid="{00000000-0005-0000-0000-00002D020000}"/>
    <cellStyle name="Обычный 2 9 2 7 3" xfId="1297" xr:uid="{00000000-0005-0000-0000-00002E020000}"/>
    <cellStyle name="Обычный 2 9 2 8" xfId="493" xr:uid="{00000000-0005-0000-0000-00002F020000}"/>
    <cellStyle name="Обычный 2 9 2 8 2" xfId="943" xr:uid="{00000000-0005-0000-0000-000030020000}"/>
    <cellStyle name="Обычный 2 9 2 9" xfId="456" xr:uid="{00000000-0005-0000-0000-000031020000}"/>
    <cellStyle name="Обычный 2 9 3" xfId="82" xr:uid="{00000000-0005-0000-0000-000032020000}"/>
    <cellStyle name="Обычный 2 9 3 2" xfId="142" xr:uid="{00000000-0005-0000-0000-000033020000}"/>
    <cellStyle name="Обычный 2 9 3 2 2" xfId="592" xr:uid="{00000000-0005-0000-0000-000034020000}"/>
    <cellStyle name="Обычный 2 9 3 2 3" xfId="1042" xr:uid="{00000000-0005-0000-0000-000035020000}"/>
    <cellStyle name="Обычный 2 9 3 3" xfId="201" xr:uid="{00000000-0005-0000-0000-000036020000}"/>
    <cellStyle name="Обычный 2 9 3 3 2" xfId="651" xr:uid="{00000000-0005-0000-0000-000037020000}"/>
    <cellStyle name="Обычный 2 9 3 3 3" xfId="1101" xr:uid="{00000000-0005-0000-0000-000038020000}"/>
    <cellStyle name="Обычный 2 9 3 4" xfId="260" xr:uid="{00000000-0005-0000-0000-000039020000}"/>
    <cellStyle name="Обычный 2 9 3 4 2" xfId="710" xr:uid="{00000000-0005-0000-0000-00003A020000}"/>
    <cellStyle name="Обычный 2 9 3 4 3" xfId="1160" xr:uid="{00000000-0005-0000-0000-00003B020000}"/>
    <cellStyle name="Обычный 2 9 3 5" xfId="319" xr:uid="{00000000-0005-0000-0000-00003C020000}"/>
    <cellStyle name="Обычный 2 9 3 5 2" xfId="769" xr:uid="{00000000-0005-0000-0000-00003D020000}"/>
    <cellStyle name="Обычный 2 9 3 5 3" xfId="1219" xr:uid="{00000000-0005-0000-0000-00003E020000}"/>
    <cellStyle name="Обычный 2 9 3 6" xfId="378" xr:uid="{00000000-0005-0000-0000-00003F020000}"/>
    <cellStyle name="Обычный 2 9 3 6 2" xfId="828" xr:uid="{00000000-0005-0000-0000-000040020000}"/>
    <cellStyle name="Обычный 2 9 3 6 3" xfId="1278" xr:uid="{00000000-0005-0000-0000-000041020000}"/>
    <cellStyle name="Обычный 2 9 3 7" xfId="533" xr:uid="{00000000-0005-0000-0000-000042020000}"/>
    <cellStyle name="Обычный 2 9 3 7 2" xfId="983" xr:uid="{00000000-0005-0000-0000-000043020000}"/>
    <cellStyle name="Обычный 2 9 3 8" xfId="437" xr:uid="{00000000-0005-0000-0000-000044020000}"/>
    <cellStyle name="Обычный 2 9 3 9" xfId="887" xr:uid="{00000000-0005-0000-0000-000045020000}"/>
    <cellStyle name="Обычный 2 9 4" xfId="63" xr:uid="{00000000-0005-0000-0000-000046020000}"/>
    <cellStyle name="Обычный 2 9 4 2" xfId="514" xr:uid="{00000000-0005-0000-0000-000047020000}"/>
    <cellStyle name="Обычный 2 9 4 3" xfId="964" xr:uid="{00000000-0005-0000-0000-000048020000}"/>
    <cellStyle name="Обычный 2 9 5" xfId="123" xr:uid="{00000000-0005-0000-0000-000049020000}"/>
    <cellStyle name="Обычный 2 9 5 2" xfId="573" xr:uid="{00000000-0005-0000-0000-00004A020000}"/>
    <cellStyle name="Обычный 2 9 5 3" xfId="1023" xr:uid="{00000000-0005-0000-0000-00004B020000}"/>
    <cellStyle name="Обычный 2 9 6" xfId="182" xr:uid="{00000000-0005-0000-0000-00004C020000}"/>
    <cellStyle name="Обычный 2 9 6 2" xfId="632" xr:uid="{00000000-0005-0000-0000-00004D020000}"/>
    <cellStyle name="Обычный 2 9 6 3" xfId="1082" xr:uid="{00000000-0005-0000-0000-00004E020000}"/>
    <cellStyle name="Обычный 2 9 7" xfId="241" xr:uid="{00000000-0005-0000-0000-00004F020000}"/>
    <cellStyle name="Обычный 2 9 7 2" xfId="691" xr:uid="{00000000-0005-0000-0000-000050020000}"/>
    <cellStyle name="Обычный 2 9 7 3" xfId="1141" xr:uid="{00000000-0005-0000-0000-000051020000}"/>
    <cellStyle name="Обычный 2 9 8" xfId="300" xr:uid="{00000000-0005-0000-0000-000052020000}"/>
    <cellStyle name="Обычный 2 9 8 2" xfId="750" xr:uid="{00000000-0005-0000-0000-000053020000}"/>
    <cellStyle name="Обычный 2 9 8 3" xfId="1200" xr:uid="{00000000-0005-0000-0000-000054020000}"/>
    <cellStyle name="Обычный 2 9 9" xfId="359" xr:uid="{00000000-0005-0000-0000-000055020000}"/>
    <cellStyle name="Обычный 2 9 9 2" xfId="809" xr:uid="{00000000-0005-0000-0000-000056020000}"/>
    <cellStyle name="Обычный 2 9 9 3" xfId="1259" xr:uid="{00000000-0005-0000-0000-000057020000}"/>
    <cellStyle name="Обычный 3" xfId="4" xr:uid="{00000000-0005-0000-0000-000058020000}"/>
    <cellStyle name="Обычный 3 10" xfId="27" xr:uid="{00000000-0005-0000-0000-000059020000}"/>
    <cellStyle name="Обычный 3 10 10" xfId="406" xr:uid="{00000000-0005-0000-0000-00005A020000}"/>
    <cellStyle name="Обычный 3 10 11" xfId="856" xr:uid="{00000000-0005-0000-0000-00005B020000}"/>
    <cellStyle name="Обычный 3 10 2" xfId="89" xr:uid="{00000000-0005-0000-0000-00005C020000}"/>
    <cellStyle name="Обычный 3 10 2 2" xfId="148" xr:uid="{00000000-0005-0000-0000-00005D020000}"/>
    <cellStyle name="Обычный 3 10 2 2 2" xfId="598" xr:uid="{00000000-0005-0000-0000-00005E020000}"/>
    <cellStyle name="Обычный 3 10 2 2 3" xfId="1048" xr:uid="{00000000-0005-0000-0000-00005F020000}"/>
    <cellStyle name="Обычный 3 10 2 3" xfId="207" xr:uid="{00000000-0005-0000-0000-000060020000}"/>
    <cellStyle name="Обычный 3 10 2 3 2" xfId="657" xr:uid="{00000000-0005-0000-0000-000061020000}"/>
    <cellStyle name="Обычный 3 10 2 3 3" xfId="1107" xr:uid="{00000000-0005-0000-0000-000062020000}"/>
    <cellStyle name="Обычный 3 10 2 4" xfId="266" xr:uid="{00000000-0005-0000-0000-000063020000}"/>
    <cellStyle name="Обычный 3 10 2 4 2" xfId="716" xr:uid="{00000000-0005-0000-0000-000064020000}"/>
    <cellStyle name="Обычный 3 10 2 4 3" xfId="1166" xr:uid="{00000000-0005-0000-0000-000065020000}"/>
    <cellStyle name="Обычный 3 10 2 5" xfId="325" xr:uid="{00000000-0005-0000-0000-000066020000}"/>
    <cellStyle name="Обычный 3 10 2 5 2" xfId="775" xr:uid="{00000000-0005-0000-0000-000067020000}"/>
    <cellStyle name="Обычный 3 10 2 5 3" xfId="1225" xr:uid="{00000000-0005-0000-0000-000068020000}"/>
    <cellStyle name="Обычный 3 10 2 6" xfId="384" xr:uid="{00000000-0005-0000-0000-000069020000}"/>
    <cellStyle name="Обычный 3 10 2 6 2" xfId="834" xr:uid="{00000000-0005-0000-0000-00006A020000}"/>
    <cellStyle name="Обычный 3 10 2 6 3" xfId="1284" xr:uid="{00000000-0005-0000-0000-00006B020000}"/>
    <cellStyle name="Обычный 3 10 2 7" xfId="539" xr:uid="{00000000-0005-0000-0000-00006C020000}"/>
    <cellStyle name="Обычный 3 10 2 7 2" xfId="989" xr:uid="{00000000-0005-0000-0000-00006D020000}"/>
    <cellStyle name="Обычный 3 10 2 8" xfId="443" xr:uid="{00000000-0005-0000-0000-00006E020000}"/>
    <cellStyle name="Обычный 3 10 2 9" xfId="893" xr:uid="{00000000-0005-0000-0000-00006F020000}"/>
    <cellStyle name="Обычный 3 10 3" xfId="51" xr:uid="{00000000-0005-0000-0000-000070020000}"/>
    <cellStyle name="Обычный 3 10 3 2" xfId="502" xr:uid="{00000000-0005-0000-0000-000071020000}"/>
    <cellStyle name="Обычный 3 10 3 3" xfId="952" xr:uid="{00000000-0005-0000-0000-000072020000}"/>
    <cellStyle name="Обычный 3 10 4" xfId="111" xr:uid="{00000000-0005-0000-0000-000073020000}"/>
    <cellStyle name="Обычный 3 10 4 2" xfId="561" xr:uid="{00000000-0005-0000-0000-000074020000}"/>
    <cellStyle name="Обычный 3 10 4 3" xfId="1011" xr:uid="{00000000-0005-0000-0000-000075020000}"/>
    <cellStyle name="Обычный 3 10 5" xfId="170" xr:uid="{00000000-0005-0000-0000-000076020000}"/>
    <cellStyle name="Обычный 3 10 5 2" xfId="620" xr:uid="{00000000-0005-0000-0000-000077020000}"/>
    <cellStyle name="Обычный 3 10 5 3" xfId="1070" xr:uid="{00000000-0005-0000-0000-000078020000}"/>
    <cellStyle name="Обычный 3 10 6" xfId="229" xr:uid="{00000000-0005-0000-0000-000079020000}"/>
    <cellStyle name="Обычный 3 10 6 2" xfId="679" xr:uid="{00000000-0005-0000-0000-00007A020000}"/>
    <cellStyle name="Обычный 3 10 6 3" xfId="1129" xr:uid="{00000000-0005-0000-0000-00007B020000}"/>
    <cellStyle name="Обычный 3 10 7" xfId="288" xr:uid="{00000000-0005-0000-0000-00007C020000}"/>
    <cellStyle name="Обычный 3 10 7 2" xfId="738" xr:uid="{00000000-0005-0000-0000-00007D020000}"/>
    <cellStyle name="Обычный 3 10 7 3" xfId="1188" xr:uid="{00000000-0005-0000-0000-00007E020000}"/>
    <cellStyle name="Обычный 3 10 8" xfId="347" xr:uid="{00000000-0005-0000-0000-00007F020000}"/>
    <cellStyle name="Обычный 3 10 8 2" xfId="797" xr:uid="{00000000-0005-0000-0000-000080020000}"/>
    <cellStyle name="Обычный 3 10 8 3" xfId="1247" xr:uid="{00000000-0005-0000-0000-000081020000}"/>
    <cellStyle name="Обычный 3 10 9" xfId="480" xr:uid="{00000000-0005-0000-0000-000082020000}"/>
    <cellStyle name="Обычный 3 10 9 2" xfId="930" xr:uid="{00000000-0005-0000-0000-000083020000}"/>
    <cellStyle name="Обычный 3 11" xfId="69" xr:uid="{00000000-0005-0000-0000-000084020000}"/>
    <cellStyle name="Обычный 3 11 2" xfId="129" xr:uid="{00000000-0005-0000-0000-000085020000}"/>
    <cellStyle name="Обычный 3 11 2 2" xfId="579" xr:uid="{00000000-0005-0000-0000-000086020000}"/>
    <cellStyle name="Обычный 3 11 2 3" xfId="1029" xr:uid="{00000000-0005-0000-0000-000087020000}"/>
    <cellStyle name="Обычный 3 11 3" xfId="188" xr:uid="{00000000-0005-0000-0000-000088020000}"/>
    <cellStyle name="Обычный 3 11 3 2" xfId="638" xr:uid="{00000000-0005-0000-0000-000089020000}"/>
    <cellStyle name="Обычный 3 11 3 3" xfId="1088" xr:uid="{00000000-0005-0000-0000-00008A020000}"/>
    <cellStyle name="Обычный 3 11 4" xfId="247" xr:uid="{00000000-0005-0000-0000-00008B020000}"/>
    <cellStyle name="Обычный 3 11 4 2" xfId="697" xr:uid="{00000000-0005-0000-0000-00008C020000}"/>
    <cellStyle name="Обычный 3 11 4 3" xfId="1147" xr:uid="{00000000-0005-0000-0000-00008D020000}"/>
    <cellStyle name="Обычный 3 11 5" xfId="306" xr:uid="{00000000-0005-0000-0000-00008E020000}"/>
    <cellStyle name="Обычный 3 11 5 2" xfId="756" xr:uid="{00000000-0005-0000-0000-00008F020000}"/>
    <cellStyle name="Обычный 3 11 5 3" xfId="1206" xr:uid="{00000000-0005-0000-0000-000090020000}"/>
    <cellStyle name="Обычный 3 11 6" xfId="365" xr:uid="{00000000-0005-0000-0000-000091020000}"/>
    <cellStyle name="Обычный 3 11 6 2" xfId="815" xr:uid="{00000000-0005-0000-0000-000092020000}"/>
    <cellStyle name="Обычный 3 11 6 3" xfId="1265" xr:uid="{00000000-0005-0000-0000-000093020000}"/>
    <cellStyle name="Обычный 3 11 7" xfId="520" xr:uid="{00000000-0005-0000-0000-000094020000}"/>
    <cellStyle name="Обычный 3 11 7 2" xfId="970" xr:uid="{00000000-0005-0000-0000-000095020000}"/>
    <cellStyle name="Обычный 3 11 8" xfId="424" xr:uid="{00000000-0005-0000-0000-000096020000}"/>
    <cellStyle name="Обычный 3 11 9" xfId="874" xr:uid="{00000000-0005-0000-0000-000097020000}"/>
    <cellStyle name="Обычный 3 12" xfId="45" xr:uid="{00000000-0005-0000-0000-000098020000}"/>
    <cellStyle name="Обычный 3 12 2" xfId="498" xr:uid="{00000000-0005-0000-0000-000099020000}"/>
    <cellStyle name="Обычный 3 12 3" xfId="948" xr:uid="{00000000-0005-0000-0000-00009A020000}"/>
    <cellStyle name="Обычный 3 13" xfId="107" xr:uid="{00000000-0005-0000-0000-00009B020000}"/>
    <cellStyle name="Обычный 3 13 2" xfId="557" xr:uid="{00000000-0005-0000-0000-00009C020000}"/>
    <cellStyle name="Обычный 3 13 3" xfId="1007" xr:uid="{00000000-0005-0000-0000-00009D020000}"/>
    <cellStyle name="Обычный 3 14" xfId="166" xr:uid="{00000000-0005-0000-0000-00009E020000}"/>
    <cellStyle name="Обычный 3 14 2" xfId="616" xr:uid="{00000000-0005-0000-0000-00009F020000}"/>
    <cellStyle name="Обычный 3 14 3" xfId="1066" xr:uid="{00000000-0005-0000-0000-0000A0020000}"/>
    <cellStyle name="Обычный 3 15" xfId="225" xr:uid="{00000000-0005-0000-0000-0000A1020000}"/>
    <cellStyle name="Обычный 3 15 2" xfId="675" xr:uid="{00000000-0005-0000-0000-0000A2020000}"/>
    <cellStyle name="Обычный 3 15 3" xfId="1125" xr:uid="{00000000-0005-0000-0000-0000A3020000}"/>
    <cellStyle name="Обычный 3 16" xfId="284" xr:uid="{00000000-0005-0000-0000-0000A4020000}"/>
    <cellStyle name="Обычный 3 16 2" xfId="734" xr:uid="{00000000-0005-0000-0000-0000A5020000}"/>
    <cellStyle name="Обычный 3 16 3" xfId="1184" xr:uid="{00000000-0005-0000-0000-0000A6020000}"/>
    <cellStyle name="Обычный 3 17" xfId="343" xr:uid="{00000000-0005-0000-0000-0000A7020000}"/>
    <cellStyle name="Обычный 3 17 2" xfId="793" xr:uid="{00000000-0005-0000-0000-0000A8020000}"/>
    <cellStyle name="Обычный 3 17 3" xfId="1243" xr:uid="{00000000-0005-0000-0000-0000A9020000}"/>
    <cellStyle name="Обычный 3 18" xfId="461" xr:uid="{00000000-0005-0000-0000-0000AA020000}"/>
    <cellStyle name="Обычный 3 18 2" xfId="911" xr:uid="{00000000-0005-0000-0000-0000AB020000}"/>
    <cellStyle name="Обычный 3 19" xfId="402" xr:uid="{00000000-0005-0000-0000-0000AC020000}"/>
    <cellStyle name="Обычный 3 2" xfId="8" xr:uid="{00000000-0005-0000-0000-0000AD020000}"/>
    <cellStyle name="Обычный 3 2 10" xfId="463" xr:uid="{00000000-0005-0000-0000-0000AE020000}"/>
    <cellStyle name="Обычный 3 2 10 2" xfId="913" xr:uid="{00000000-0005-0000-0000-0000AF020000}"/>
    <cellStyle name="Обычный 3 2 11" xfId="407" xr:uid="{00000000-0005-0000-0000-0000B0020000}"/>
    <cellStyle name="Обычный 3 2 12" xfId="857" xr:uid="{00000000-0005-0000-0000-0000B1020000}"/>
    <cellStyle name="Обычный 3 2 2" xfId="29" xr:uid="{00000000-0005-0000-0000-0000B2020000}"/>
    <cellStyle name="Обычный 3 2 2 10" xfId="895" xr:uid="{00000000-0005-0000-0000-0000B3020000}"/>
    <cellStyle name="Обычный 3 2 2 2" xfId="91" xr:uid="{00000000-0005-0000-0000-0000B4020000}"/>
    <cellStyle name="Обычный 3 2 2 2 2" xfId="541" xr:uid="{00000000-0005-0000-0000-0000B5020000}"/>
    <cellStyle name="Обычный 3 2 2 2 3" xfId="991" xr:uid="{00000000-0005-0000-0000-0000B6020000}"/>
    <cellStyle name="Обычный 3 2 2 3" xfId="150" xr:uid="{00000000-0005-0000-0000-0000B7020000}"/>
    <cellStyle name="Обычный 3 2 2 3 2" xfId="600" xr:uid="{00000000-0005-0000-0000-0000B8020000}"/>
    <cellStyle name="Обычный 3 2 2 3 3" xfId="1050" xr:uid="{00000000-0005-0000-0000-0000B9020000}"/>
    <cellStyle name="Обычный 3 2 2 4" xfId="209" xr:uid="{00000000-0005-0000-0000-0000BA020000}"/>
    <cellStyle name="Обычный 3 2 2 4 2" xfId="659" xr:uid="{00000000-0005-0000-0000-0000BB020000}"/>
    <cellStyle name="Обычный 3 2 2 4 3" xfId="1109" xr:uid="{00000000-0005-0000-0000-0000BC020000}"/>
    <cellStyle name="Обычный 3 2 2 5" xfId="268" xr:uid="{00000000-0005-0000-0000-0000BD020000}"/>
    <cellStyle name="Обычный 3 2 2 5 2" xfId="718" xr:uid="{00000000-0005-0000-0000-0000BE020000}"/>
    <cellStyle name="Обычный 3 2 2 5 3" xfId="1168" xr:uid="{00000000-0005-0000-0000-0000BF020000}"/>
    <cellStyle name="Обычный 3 2 2 6" xfId="327" xr:uid="{00000000-0005-0000-0000-0000C0020000}"/>
    <cellStyle name="Обычный 3 2 2 6 2" xfId="777" xr:uid="{00000000-0005-0000-0000-0000C1020000}"/>
    <cellStyle name="Обычный 3 2 2 6 3" xfId="1227" xr:uid="{00000000-0005-0000-0000-0000C2020000}"/>
    <cellStyle name="Обычный 3 2 2 7" xfId="386" xr:uid="{00000000-0005-0000-0000-0000C3020000}"/>
    <cellStyle name="Обычный 3 2 2 7 2" xfId="836" xr:uid="{00000000-0005-0000-0000-0000C4020000}"/>
    <cellStyle name="Обычный 3 2 2 7 3" xfId="1286" xr:uid="{00000000-0005-0000-0000-0000C5020000}"/>
    <cellStyle name="Обычный 3 2 2 8" xfId="482" xr:uid="{00000000-0005-0000-0000-0000C6020000}"/>
    <cellStyle name="Обычный 3 2 2 8 2" xfId="932" xr:uid="{00000000-0005-0000-0000-0000C7020000}"/>
    <cellStyle name="Обычный 3 2 2 9" xfId="445" xr:uid="{00000000-0005-0000-0000-0000C8020000}"/>
    <cellStyle name="Обычный 3 2 3" xfId="71" xr:uid="{00000000-0005-0000-0000-0000C9020000}"/>
    <cellStyle name="Обычный 3 2 3 2" xfId="131" xr:uid="{00000000-0005-0000-0000-0000CA020000}"/>
    <cellStyle name="Обычный 3 2 3 2 2" xfId="581" xr:uid="{00000000-0005-0000-0000-0000CB020000}"/>
    <cellStyle name="Обычный 3 2 3 2 3" xfId="1031" xr:uid="{00000000-0005-0000-0000-0000CC020000}"/>
    <cellStyle name="Обычный 3 2 3 3" xfId="190" xr:uid="{00000000-0005-0000-0000-0000CD020000}"/>
    <cellStyle name="Обычный 3 2 3 3 2" xfId="640" xr:uid="{00000000-0005-0000-0000-0000CE020000}"/>
    <cellStyle name="Обычный 3 2 3 3 3" xfId="1090" xr:uid="{00000000-0005-0000-0000-0000CF020000}"/>
    <cellStyle name="Обычный 3 2 3 4" xfId="249" xr:uid="{00000000-0005-0000-0000-0000D0020000}"/>
    <cellStyle name="Обычный 3 2 3 4 2" xfId="699" xr:uid="{00000000-0005-0000-0000-0000D1020000}"/>
    <cellStyle name="Обычный 3 2 3 4 3" xfId="1149" xr:uid="{00000000-0005-0000-0000-0000D2020000}"/>
    <cellStyle name="Обычный 3 2 3 5" xfId="308" xr:uid="{00000000-0005-0000-0000-0000D3020000}"/>
    <cellStyle name="Обычный 3 2 3 5 2" xfId="758" xr:uid="{00000000-0005-0000-0000-0000D4020000}"/>
    <cellStyle name="Обычный 3 2 3 5 3" xfId="1208" xr:uid="{00000000-0005-0000-0000-0000D5020000}"/>
    <cellStyle name="Обычный 3 2 3 6" xfId="367" xr:uid="{00000000-0005-0000-0000-0000D6020000}"/>
    <cellStyle name="Обычный 3 2 3 6 2" xfId="817" xr:uid="{00000000-0005-0000-0000-0000D7020000}"/>
    <cellStyle name="Обычный 3 2 3 6 3" xfId="1267" xr:uid="{00000000-0005-0000-0000-0000D8020000}"/>
    <cellStyle name="Обычный 3 2 3 7" xfId="522" xr:uid="{00000000-0005-0000-0000-0000D9020000}"/>
    <cellStyle name="Обычный 3 2 3 7 2" xfId="972" xr:uid="{00000000-0005-0000-0000-0000DA020000}"/>
    <cellStyle name="Обычный 3 2 3 8" xfId="426" xr:uid="{00000000-0005-0000-0000-0000DB020000}"/>
    <cellStyle name="Обычный 3 2 3 9" xfId="876" xr:uid="{00000000-0005-0000-0000-0000DC020000}"/>
    <cellStyle name="Обычный 3 2 4" xfId="52" xr:uid="{00000000-0005-0000-0000-0000DD020000}"/>
    <cellStyle name="Обычный 3 2 4 2" xfId="503" xr:uid="{00000000-0005-0000-0000-0000DE020000}"/>
    <cellStyle name="Обычный 3 2 4 3" xfId="953" xr:uid="{00000000-0005-0000-0000-0000DF020000}"/>
    <cellStyle name="Обычный 3 2 5" xfId="112" xr:uid="{00000000-0005-0000-0000-0000E0020000}"/>
    <cellStyle name="Обычный 3 2 5 2" xfId="562" xr:uid="{00000000-0005-0000-0000-0000E1020000}"/>
    <cellStyle name="Обычный 3 2 5 3" xfId="1012" xr:uid="{00000000-0005-0000-0000-0000E2020000}"/>
    <cellStyle name="Обычный 3 2 6" xfId="171" xr:uid="{00000000-0005-0000-0000-0000E3020000}"/>
    <cellStyle name="Обычный 3 2 6 2" xfId="621" xr:uid="{00000000-0005-0000-0000-0000E4020000}"/>
    <cellStyle name="Обычный 3 2 6 3" xfId="1071" xr:uid="{00000000-0005-0000-0000-0000E5020000}"/>
    <cellStyle name="Обычный 3 2 7" xfId="230" xr:uid="{00000000-0005-0000-0000-0000E6020000}"/>
    <cellStyle name="Обычный 3 2 7 2" xfId="680" xr:uid="{00000000-0005-0000-0000-0000E7020000}"/>
    <cellStyle name="Обычный 3 2 7 3" xfId="1130" xr:uid="{00000000-0005-0000-0000-0000E8020000}"/>
    <cellStyle name="Обычный 3 2 8" xfId="289" xr:uid="{00000000-0005-0000-0000-0000E9020000}"/>
    <cellStyle name="Обычный 3 2 8 2" xfId="739" xr:uid="{00000000-0005-0000-0000-0000EA020000}"/>
    <cellStyle name="Обычный 3 2 8 3" xfId="1189" xr:uid="{00000000-0005-0000-0000-0000EB020000}"/>
    <cellStyle name="Обычный 3 2 9" xfId="348" xr:uid="{00000000-0005-0000-0000-0000EC020000}"/>
    <cellStyle name="Обычный 3 2 9 2" xfId="798" xr:uid="{00000000-0005-0000-0000-0000ED020000}"/>
    <cellStyle name="Обычный 3 2 9 3" xfId="1248" xr:uid="{00000000-0005-0000-0000-0000EE020000}"/>
    <cellStyle name="Обычный 3 20" xfId="852" xr:uid="{00000000-0005-0000-0000-0000EF020000}"/>
    <cellStyle name="Обычный 3 3" xfId="10" xr:uid="{00000000-0005-0000-0000-0000F0020000}"/>
    <cellStyle name="Обычный 3 3 10" xfId="465" xr:uid="{00000000-0005-0000-0000-0000F1020000}"/>
    <cellStyle name="Обычный 3 3 10 2" xfId="915" xr:uid="{00000000-0005-0000-0000-0000F2020000}"/>
    <cellStyle name="Обычный 3 3 11" xfId="409" xr:uid="{00000000-0005-0000-0000-0000F3020000}"/>
    <cellStyle name="Обычный 3 3 12" xfId="859" xr:uid="{00000000-0005-0000-0000-0000F4020000}"/>
    <cellStyle name="Обычный 3 3 2" xfId="31" xr:uid="{00000000-0005-0000-0000-0000F5020000}"/>
    <cellStyle name="Обычный 3 3 2 10" xfId="897" xr:uid="{00000000-0005-0000-0000-0000F6020000}"/>
    <cellStyle name="Обычный 3 3 2 2" xfId="93" xr:uid="{00000000-0005-0000-0000-0000F7020000}"/>
    <cellStyle name="Обычный 3 3 2 2 2" xfId="543" xr:uid="{00000000-0005-0000-0000-0000F8020000}"/>
    <cellStyle name="Обычный 3 3 2 2 3" xfId="993" xr:uid="{00000000-0005-0000-0000-0000F9020000}"/>
    <cellStyle name="Обычный 3 3 2 3" xfId="152" xr:uid="{00000000-0005-0000-0000-0000FA020000}"/>
    <cellStyle name="Обычный 3 3 2 3 2" xfId="602" xr:uid="{00000000-0005-0000-0000-0000FB020000}"/>
    <cellStyle name="Обычный 3 3 2 3 3" xfId="1052" xr:uid="{00000000-0005-0000-0000-0000FC020000}"/>
    <cellStyle name="Обычный 3 3 2 4" xfId="211" xr:uid="{00000000-0005-0000-0000-0000FD020000}"/>
    <cellStyle name="Обычный 3 3 2 4 2" xfId="661" xr:uid="{00000000-0005-0000-0000-0000FE020000}"/>
    <cellStyle name="Обычный 3 3 2 4 3" xfId="1111" xr:uid="{00000000-0005-0000-0000-0000FF020000}"/>
    <cellStyle name="Обычный 3 3 2 5" xfId="270" xr:uid="{00000000-0005-0000-0000-000000030000}"/>
    <cellStyle name="Обычный 3 3 2 5 2" xfId="720" xr:uid="{00000000-0005-0000-0000-000001030000}"/>
    <cellStyle name="Обычный 3 3 2 5 3" xfId="1170" xr:uid="{00000000-0005-0000-0000-000002030000}"/>
    <cellStyle name="Обычный 3 3 2 6" xfId="329" xr:uid="{00000000-0005-0000-0000-000003030000}"/>
    <cellStyle name="Обычный 3 3 2 6 2" xfId="779" xr:uid="{00000000-0005-0000-0000-000004030000}"/>
    <cellStyle name="Обычный 3 3 2 6 3" xfId="1229" xr:uid="{00000000-0005-0000-0000-000005030000}"/>
    <cellStyle name="Обычный 3 3 2 7" xfId="388" xr:uid="{00000000-0005-0000-0000-000006030000}"/>
    <cellStyle name="Обычный 3 3 2 7 2" xfId="838" xr:uid="{00000000-0005-0000-0000-000007030000}"/>
    <cellStyle name="Обычный 3 3 2 7 3" xfId="1288" xr:uid="{00000000-0005-0000-0000-000008030000}"/>
    <cellStyle name="Обычный 3 3 2 8" xfId="484" xr:uid="{00000000-0005-0000-0000-000009030000}"/>
    <cellStyle name="Обычный 3 3 2 8 2" xfId="934" xr:uid="{00000000-0005-0000-0000-00000A030000}"/>
    <cellStyle name="Обычный 3 3 2 9" xfId="447" xr:uid="{00000000-0005-0000-0000-00000B030000}"/>
    <cellStyle name="Обычный 3 3 3" xfId="73" xr:uid="{00000000-0005-0000-0000-00000C030000}"/>
    <cellStyle name="Обычный 3 3 3 2" xfId="133" xr:uid="{00000000-0005-0000-0000-00000D030000}"/>
    <cellStyle name="Обычный 3 3 3 2 2" xfId="583" xr:uid="{00000000-0005-0000-0000-00000E030000}"/>
    <cellStyle name="Обычный 3 3 3 2 3" xfId="1033" xr:uid="{00000000-0005-0000-0000-00000F030000}"/>
    <cellStyle name="Обычный 3 3 3 3" xfId="192" xr:uid="{00000000-0005-0000-0000-000010030000}"/>
    <cellStyle name="Обычный 3 3 3 3 2" xfId="642" xr:uid="{00000000-0005-0000-0000-000011030000}"/>
    <cellStyle name="Обычный 3 3 3 3 3" xfId="1092" xr:uid="{00000000-0005-0000-0000-000012030000}"/>
    <cellStyle name="Обычный 3 3 3 4" xfId="251" xr:uid="{00000000-0005-0000-0000-000013030000}"/>
    <cellStyle name="Обычный 3 3 3 4 2" xfId="701" xr:uid="{00000000-0005-0000-0000-000014030000}"/>
    <cellStyle name="Обычный 3 3 3 4 3" xfId="1151" xr:uid="{00000000-0005-0000-0000-000015030000}"/>
    <cellStyle name="Обычный 3 3 3 5" xfId="310" xr:uid="{00000000-0005-0000-0000-000016030000}"/>
    <cellStyle name="Обычный 3 3 3 5 2" xfId="760" xr:uid="{00000000-0005-0000-0000-000017030000}"/>
    <cellStyle name="Обычный 3 3 3 5 3" xfId="1210" xr:uid="{00000000-0005-0000-0000-000018030000}"/>
    <cellStyle name="Обычный 3 3 3 6" xfId="369" xr:uid="{00000000-0005-0000-0000-000019030000}"/>
    <cellStyle name="Обычный 3 3 3 6 2" xfId="819" xr:uid="{00000000-0005-0000-0000-00001A030000}"/>
    <cellStyle name="Обычный 3 3 3 6 3" xfId="1269" xr:uid="{00000000-0005-0000-0000-00001B030000}"/>
    <cellStyle name="Обычный 3 3 3 7" xfId="524" xr:uid="{00000000-0005-0000-0000-00001C030000}"/>
    <cellStyle name="Обычный 3 3 3 7 2" xfId="974" xr:uid="{00000000-0005-0000-0000-00001D030000}"/>
    <cellStyle name="Обычный 3 3 3 8" xfId="428" xr:uid="{00000000-0005-0000-0000-00001E030000}"/>
    <cellStyle name="Обычный 3 3 3 9" xfId="878" xr:uid="{00000000-0005-0000-0000-00001F030000}"/>
    <cellStyle name="Обычный 3 3 4" xfId="54" xr:uid="{00000000-0005-0000-0000-000020030000}"/>
    <cellStyle name="Обычный 3 3 4 2" xfId="505" xr:uid="{00000000-0005-0000-0000-000021030000}"/>
    <cellStyle name="Обычный 3 3 4 3" xfId="955" xr:uid="{00000000-0005-0000-0000-000022030000}"/>
    <cellStyle name="Обычный 3 3 5" xfId="114" xr:uid="{00000000-0005-0000-0000-000023030000}"/>
    <cellStyle name="Обычный 3 3 5 2" xfId="564" xr:uid="{00000000-0005-0000-0000-000024030000}"/>
    <cellStyle name="Обычный 3 3 5 3" xfId="1014" xr:uid="{00000000-0005-0000-0000-000025030000}"/>
    <cellStyle name="Обычный 3 3 6" xfId="173" xr:uid="{00000000-0005-0000-0000-000026030000}"/>
    <cellStyle name="Обычный 3 3 6 2" xfId="623" xr:uid="{00000000-0005-0000-0000-000027030000}"/>
    <cellStyle name="Обычный 3 3 6 3" xfId="1073" xr:uid="{00000000-0005-0000-0000-000028030000}"/>
    <cellStyle name="Обычный 3 3 7" xfId="232" xr:uid="{00000000-0005-0000-0000-000029030000}"/>
    <cellStyle name="Обычный 3 3 7 2" xfId="682" xr:uid="{00000000-0005-0000-0000-00002A030000}"/>
    <cellStyle name="Обычный 3 3 7 3" xfId="1132" xr:uid="{00000000-0005-0000-0000-00002B030000}"/>
    <cellStyle name="Обычный 3 3 8" xfId="291" xr:uid="{00000000-0005-0000-0000-00002C030000}"/>
    <cellStyle name="Обычный 3 3 8 2" xfId="741" xr:uid="{00000000-0005-0000-0000-00002D030000}"/>
    <cellStyle name="Обычный 3 3 8 3" xfId="1191" xr:uid="{00000000-0005-0000-0000-00002E030000}"/>
    <cellStyle name="Обычный 3 3 9" xfId="350" xr:uid="{00000000-0005-0000-0000-00002F030000}"/>
    <cellStyle name="Обычный 3 3 9 2" xfId="800" xr:uid="{00000000-0005-0000-0000-000030030000}"/>
    <cellStyle name="Обычный 3 3 9 3" xfId="1250" xr:uid="{00000000-0005-0000-0000-000031030000}"/>
    <cellStyle name="Обычный 3 4" xfId="12" xr:uid="{00000000-0005-0000-0000-000032030000}"/>
    <cellStyle name="Обычный 3 4 10" xfId="467" xr:uid="{00000000-0005-0000-0000-000033030000}"/>
    <cellStyle name="Обычный 3 4 10 2" xfId="917" xr:uid="{00000000-0005-0000-0000-000034030000}"/>
    <cellStyle name="Обычный 3 4 11" xfId="411" xr:uid="{00000000-0005-0000-0000-000035030000}"/>
    <cellStyle name="Обычный 3 4 12" xfId="861" xr:uid="{00000000-0005-0000-0000-000036030000}"/>
    <cellStyle name="Обычный 3 4 2" xfId="33" xr:uid="{00000000-0005-0000-0000-000037030000}"/>
    <cellStyle name="Обычный 3 4 2 10" xfId="899" xr:uid="{00000000-0005-0000-0000-000038030000}"/>
    <cellStyle name="Обычный 3 4 2 2" xfId="95" xr:uid="{00000000-0005-0000-0000-000039030000}"/>
    <cellStyle name="Обычный 3 4 2 2 2" xfId="545" xr:uid="{00000000-0005-0000-0000-00003A030000}"/>
    <cellStyle name="Обычный 3 4 2 2 3" xfId="995" xr:uid="{00000000-0005-0000-0000-00003B030000}"/>
    <cellStyle name="Обычный 3 4 2 3" xfId="154" xr:uid="{00000000-0005-0000-0000-00003C030000}"/>
    <cellStyle name="Обычный 3 4 2 3 2" xfId="604" xr:uid="{00000000-0005-0000-0000-00003D030000}"/>
    <cellStyle name="Обычный 3 4 2 3 3" xfId="1054" xr:uid="{00000000-0005-0000-0000-00003E030000}"/>
    <cellStyle name="Обычный 3 4 2 4" xfId="213" xr:uid="{00000000-0005-0000-0000-00003F030000}"/>
    <cellStyle name="Обычный 3 4 2 4 2" xfId="663" xr:uid="{00000000-0005-0000-0000-000040030000}"/>
    <cellStyle name="Обычный 3 4 2 4 3" xfId="1113" xr:uid="{00000000-0005-0000-0000-000041030000}"/>
    <cellStyle name="Обычный 3 4 2 5" xfId="272" xr:uid="{00000000-0005-0000-0000-000042030000}"/>
    <cellStyle name="Обычный 3 4 2 5 2" xfId="722" xr:uid="{00000000-0005-0000-0000-000043030000}"/>
    <cellStyle name="Обычный 3 4 2 5 3" xfId="1172" xr:uid="{00000000-0005-0000-0000-000044030000}"/>
    <cellStyle name="Обычный 3 4 2 6" xfId="331" xr:uid="{00000000-0005-0000-0000-000045030000}"/>
    <cellStyle name="Обычный 3 4 2 6 2" xfId="781" xr:uid="{00000000-0005-0000-0000-000046030000}"/>
    <cellStyle name="Обычный 3 4 2 6 3" xfId="1231" xr:uid="{00000000-0005-0000-0000-000047030000}"/>
    <cellStyle name="Обычный 3 4 2 7" xfId="390" xr:uid="{00000000-0005-0000-0000-000048030000}"/>
    <cellStyle name="Обычный 3 4 2 7 2" xfId="840" xr:uid="{00000000-0005-0000-0000-000049030000}"/>
    <cellStyle name="Обычный 3 4 2 7 3" xfId="1290" xr:uid="{00000000-0005-0000-0000-00004A030000}"/>
    <cellStyle name="Обычный 3 4 2 8" xfId="486" xr:uid="{00000000-0005-0000-0000-00004B030000}"/>
    <cellStyle name="Обычный 3 4 2 8 2" xfId="936" xr:uid="{00000000-0005-0000-0000-00004C030000}"/>
    <cellStyle name="Обычный 3 4 2 9" xfId="449" xr:uid="{00000000-0005-0000-0000-00004D030000}"/>
    <cellStyle name="Обычный 3 4 3" xfId="75" xr:uid="{00000000-0005-0000-0000-00004E030000}"/>
    <cellStyle name="Обычный 3 4 3 2" xfId="135" xr:uid="{00000000-0005-0000-0000-00004F030000}"/>
    <cellStyle name="Обычный 3 4 3 2 2" xfId="585" xr:uid="{00000000-0005-0000-0000-000050030000}"/>
    <cellStyle name="Обычный 3 4 3 2 3" xfId="1035" xr:uid="{00000000-0005-0000-0000-000051030000}"/>
    <cellStyle name="Обычный 3 4 3 3" xfId="194" xr:uid="{00000000-0005-0000-0000-000052030000}"/>
    <cellStyle name="Обычный 3 4 3 3 2" xfId="644" xr:uid="{00000000-0005-0000-0000-000053030000}"/>
    <cellStyle name="Обычный 3 4 3 3 3" xfId="1094" xr:uid="{00000000-0005-0000-0000-000054030000}"/>
    <cellStyle name="Обычный 3 4 3 4" xfId="253" xr:uid="{00000000-0005-0000-0000-000055030000}"/>
    <cellStyle name="Обычный 3 4 3 4 2" xfId="703" xr:uid="{00000000-0005-0000-0000-000056030000}"/>
    <cellStyle name="Обычный 3 4 3 4 3" xfId="1153" xr:uid="{00000000-0005-0000-0000-000057030000}"/>
    <cellStyle name="Обычный 3 4 3 5" xfId="312" xr:uid="{00000000-0005-0000-0000-000058030000}"/>
    <cellStyle name="Обычный 3 4 3 5 2" xfId="762" xr:uid="{00000000-0005-0000-0000-000059030000}"/>
    <cellStyle name="Обычный 3 4 3 5 3" xfId="1212" xr:uid="{00000000-0005-0000-0000-00005A030000}"/>
    <cellStyle name="Обычный 3 4 3 6" xfId="371" xr:uid="{00000000-0005-0000-0000-00005B030000}"/>
    <cellStyle name="Обычный 3 4 3 6 2" xfId="821" xr:uid="{00000000-0005-0000-0000-00005C030000}"/>
    <cellStyle name="Обычный 3 4 3 6 3" xfId="1271" xr:uid="{00000000-0005-0000-0000-00005D030000}"/>
    <cellStyle name="Обычный 3 4 3 7" xfId="526" xr:uid="{00000000-0005-0000-0000-00005E030000}"/>
    <cellStyle name="Обычный 3 4 3 7 2" xfId="976" xr:uid="{00000000-0005-0000-0000-00005F030000}"/>
    <cellStyle name="Обычный 3 4 3 8" xfId="430" xr:uid="{00000000-0005-0000-0000-000060030000}"/>
    <cellStyle name="Обычный 3 4 3 9" xfId="880" xr:uid="{00000000-0005-0000-0000-000061030000}"/>
    <cellStyle name="Обычный 3 4 4" xfId="56" xr:uid="{00000000-0005-0000-0000-000062030000}"/>
    <cellStyle name="Обычный 3 4 4 2" xfId="507" xr:uid="{00000000-0005-0000-0000-000063030000}"/>
    <cellStyle name="Обычный 3 4 4 3" xfId="957" xr:uid="{00000000-0005-0000-0000-000064030000}"/>
    <cellStyle name="Обычный 3 4 5" xfId="116" xr:uid="{00000000-0005-0000-0000-000065030000}"/>
    <cellStyle name="Обычный 3 4 5 2" xfId="566" xr:uid="{00000000-0005-0000-0000-000066030000}"/>
    <cellStyle name="Обычный 3 4 5 3" xfId="1016" xr:uid="{00000000-0005-0000-0000-000067030000}"/>
    <cellStyle name="Обычный 3 4 6" xfId="175" xr:uid="{00000000-0005-0000-0000-000068030000}"/>
    <cellStyle name="Обычный 3 4 6 2" xfId="625" xr:uid="{00000000-0005-0000-0000-000069030000}"/>
    <cellStyle name="Обычный 3 4 6 3" xfId="1075" xr:uid="{00000000-0005-0000-0000-00006A030000}"/>
    <cellStyle name="Обычный 3 4 7" xfId="234" xr:uid="{00000000-0005-0000-0000-00006B030000}"/>
    <cellStyle name="Обычный 3 4 7 2" xfId="684" xr:uid="{00000000-0005-0000-0000-00006C030000}"/>
    <cellStyle name="Обычный 3 4 7 3" xfId="1134" xr:uid="{00000000-0005-0000-0000-00006D030000}"/>
    <cellStyle name="Обычный 3 4 8" xfId="293" xr:uid="{00000000-0005-0000-0000-00006E030000}"/>
    <cellStyle name="Обычный 3 4 8 2" xfId="743" xr:uid="{00000000-0005-0000-0000-00006F030000}"/>
    <cellStyle name="Обычный 3 4 8 3" xfId="1193" xr:uid="{00000000-0005-0000-0000-000070030000}"/>
    <cellStyle name="Обычный 3 4 9" xfId="352" xr:uid="{00000000-0005-0000-0000-000071030000}"/>
    <cellStyle name="Обычный 3 4 9 2" xfId="802" xr:uid="{00000000-0005-0000-0000-000072030000}"/>
    <cellStyle name="Обычный 3 4 9 3" xfId="1252" xr:uid="{00000000-0005-0000-0000-000073030000}"/>
    <cellStyle name="Обычный 3 5" xfId="14" xr:uid="{00000000-0005-0000-0000-000074030000}"/>
    <cellStyle name="Обычный 3 5 10" xfId="469" xr:uid="{00000000-0005-0000-0000-000075030000}"/>
    <cellStyle name="Обычный 3 5 10 2" xfId="919" xr:uid="{00000000-0005-0000-0000-000076030000}"/>
    <cellStyle name="Обычный 3 5 11" xfId="413" xr:uid="{00000000-0005-0000-0000-000077030000}"/>
    <cellStyle name="Обычный 3 5 12" xfId="863" xr:uid="{00000000-0005-0000-0000-000078030000}"/>
    <cellStyle name="Обычный 3 5 2" xfId="35" xr:uid="{00000000-0005-0000-0000-000079030000}"/>
    <cellStyle name="Обычный 3 5 2 10" xfId="901" xr:uid="{00000000-0005-0000-0000-00007A030000}"/>
    <cellStyle name="Обычный 3 5 2 2" xfId="97" xr:uid="{00000000-0005-0000-0000-00007B030000}"/>
    <cellStyle name="Обычный 3 5 2 2 2" xfId="547" xr:uid="{00000000-0005-0000-0000-00007C030000}"/>
    <cellStyle name="Обычный 3 5 2 2 3" xfId="997" xr:uid="{00000000-0005-0000-0000-00007D030000}"/>
    <cellStyle name="Обычный 3 5 2 3" xfId="156" xr:uid="{00000000-0005-0000-0000-00007E030000}"/>
    <cellStyle name="Обычный 3 5 2 3 2" xfId="606" xr:uid="{00000000-0005-0000-0000-00007F030000}"/>
    <cellStyle name="Обычный 3 5 2 3 3" xfId="1056" xr:uid="{00000000-0005-0000-0000-000080030000}"/>
    <cellStyle name="Обычный 3 5 2 4" xfId="215" xr:uid="{00000000-0005-0000-0000-000081030000}"/>
    <cellStyle name="Обычный 3 5 2 4 2" xfId="665" xr:uid="{00000000-0005-0000-0000-000082030000}"/>
    <cellStyle name="Обычный 3 5 2 4 3" xfId="1115" xr:uid="{00000000-0005-0000-0000-000083030000}"/>
    <cellStyle name="Обычный 3 5 2 5" xfId="274" xr:uid="{00000000-0005-0000-0000-000084030000}"/>
    <cellStyle name="Обычный 3 5 2 5 2" xfId="724" xr:uid="{00000000-0005-0000-0000-000085030000}"/>
    <cellStyle name="Обычный 3 5 2 5 3" xfId="1174" xr:uid="{00000000-0005-0000-0000-000086030000}"/>
    <cellStyle name="Обычный 3 5 2 6" xfId="333" xr:uid="{00000000-0005-0000-0000-000087030000}"/>
    <cellStyle name="Обычный 3 5 2 6 2" xfId="783" xr:uid="{00000000-0005-0000-0000-000088030000}"/>
    <cellStyle name="Обычный 3 5 2 6 3" xfId="1233" xr:uid="{00000000-0005-0000-0000-000089030000}"/>
    <cellStyle name="Обычный 3 5 2 7" xfId="392" xr:uid="{00000000-0005-0000-0000-00008A030000}"/>
    <cellStyle name="Обычный 3 5 2 7 2" xfId="842" xr:uid="{00000000-0005-0000-0000-00008B030000}"/>
    <cellStyle name="Обычный 3 5 2 7 3" xfId="1292" xr:uid="{00000000-0005-0000-0000-00008C030000}"/>
    <cellStyle name="Обычный 3 5 2 8" xfId="488" xr:uid="{00000000-0005-0000-0000-00008D030000}"/>
    <cellStyle name="Обычный 3 5 2 8 2" xfId="938" xr:uid="{00000000-0005-0000-0000-00008E030000}"/>
    <cellStyle name="Обычный 3 5 2 9" xfId="451" xr:uid="{00000000-0005-0000-0000-00008F030000}"/>
    <cellStyle name="Обычный 3 5 3" xfId="77" xr:uid="{00000000-0005-0000-0000-000090030000}"/>
    <cellStyle name="Обычный 3 5 3 2" xfId="137" xr:uid="{00000000-0005-0000-0000-000091030000}"/>
    <cellStyle name="Обычный 3 5 3 2 2" xfId="587" xr:uid="{00000000-0005-0000-0000-000092030000}"/>
    <cellStyle name="Обычный 3 5 3 2 3" xfId="1037" xr:uid="{00000000-0005-0000-0000-000093030000}"/>
    <cellStyle name="Обычный 3 5 3 3" xfId="196" xr:uid="{00000000-0005-0000-0000-000094030000}"/>
    <cellStyle name="Обычный 3 5 3 3 2" xfId="646" xr:uid="{00000000-0005-0000-0000-000095030000}"/>
    <cellStyle name="Обычный 3 5 3 3 3" xfId="1096" xr:uid="{00000000-0005-0000-0000-000096030000}"/>
    <cellStyle name="Обычный 3 5 3 4" xfId="255" xr:uid="{00000000-0005-0000-0000-000097030000}"/>
    <cellStyle name="Обычный 3 5 3 4 2" xfId="705" xr:uid="{00000000-0005-0000-0000-000098030000}"/>
    <cellStyle name="Обычный 3 5 3 4 3" xfId="1155" xr:uid="{00000000-0005-0000-0000-000099030000}"/>
    <cellStyle name="Обычный 3 5 3 5" xfId="314" xr:uid="{00000000-0005-0000-0000-00009A030000}"/>
    <cellStyle name="Обычный 3 5 3 5 2" xfId="764" xr:uid="{00000000-0005-0000-0000-00009B030000}"/>
    <cellStyle name="Обычный 3 5 3 5 3" xfId="1214" xr:uid="{00000000-0005-0000-0000-00009C030000}"/>
    <cellStyle name="Обычный 3 5 3 6" xfId="373" xr:uid="{00000000-0005-0000-0000-00009D030000}"/>
    <cellStyle name="Обычный 3 5 3 6 2" xfId="823" xr:uid="{00000000-0005-0000-0000-00009E030000}"/>
    <cellStyle name="Обычный 3 5 3 6 3" xfId="1273" xr:uid="{00000000-0005-0000-0000-00009F030000}"/>
    <cellStyle name="Обычный 3 5 3 7" xfId="528" xr:uid="{00000000-0005-0000-0000-0000A0030000}"/>
    <cellStyle name="Обычный 3 5 3 7 2" xfId="978" xr:uid="{00000000-0005-0000-0000-0000A1030000}"/>
    <cellStyle name="Обычный 3 5 3 8" xfId="432" xr:uid="{00000000-0005-0000-0000-0000A2030000}"/>
    <cellStyle name="Обычный 3 5 3 9" xfId="882" xr:uid="{00000000-0005-0000-0000-0000A3030000}"/>
    <cellStyle name="Обычный 3 5 4" xfId="58" xr:uid="{00000000-0005-0000-0000-0000A4030000}"/>
    <cellStyle name="Обычный 3 5 4 2" xfId="509" xr:uid="{00000000-0005-0000-0000-0000A5030000}"/>
    <cellStyle name="Обычный 3 5 4 3" xfId="959" xr:uid="{00000000-0005-0000-0000-0000A6030000}"/>
    <cellStyle name="Обычный 3 5 5" xfId="118" xr:uid="{00000000-0005-0000-0000-0000A7030000}"/>
    <cellStyle name="Обычный 3 5 5 2" xfId="568" xr:uid="{00000000-0005-0000-0000-0000A8030000}"/>
    <cellStyle name="Обычный 3 5 5 3" xfId="1018" xr:uid="{00000000-0005-0000-0000-0000A9030000}"/>
    <cellStyle name="Обычный 3 5 6" xfId="177" xr:uid="{00000000-0005-0000-0000-0000AA030000}"/>
    <cellStyle name="Обычный 3 5 6 2" xfId="627" xr:uid="{00000000-0005-0000-0000-0000AB030000}"/>
    <cellStyle name="Обычный 3 5 6 3" xfId="1077" xr:uid="{00000000-0005-0000-0000-0000AC030000}"/>
    <cellStyle name="Обычный 3 5 7" xfId="236" xr:uid="{00000000-0005-0000-0000-0000AD030000}"/>
    <cellStyle name="Обычный 3 5 7 2" xfId="686" xr:uid="{00000000-0005-0000-0000-0000AE030000}"/>
    <cellStyle name="Обычный 3 5 7 3" xfId="1136" xr:uid="{00000000-0005-0000-0000-0000AF030000}"/>
    <cellStyle name="Обычный 3 5 8" xfId="295" xr:uid="{00000000-0005-0000-0000-0000B0030000}"/>
    <cellStyle name="Обычный 3 5 8 2" xfId="745" xr:uid="{00000000-0005-0000-0000-0000B1030000}"/>
    <cellStyle name="Обычный 3 5 8 3" xfId="1195" xr:uid="{00000000-0005-0000-0000-0000B2030000}"/>
    <cellStyle name="Обычный 3 5 9" xfId="354" xr:uid="{00000000-0005-0000-0000-0000B3030000}"/>
    <cellStyle name="Обычный 3 5 9 2" xfId="804" xr:uid="{00000000-0005-0000-0000-0000B4030000}"/>
    <cellStyle name="Обычный 3 5 9 3" xfId="1254" xr:uid="{00000000-0005-0000-0000-0000B5030000}"/>
    <cellStyle name="Обычный 3 6" xfId="16" xr:uid="{00000000-0005-0000-0000-0000B6030000}"/>
    <cellStyle name="Обычный 3 6 10" xfId="471" xr:uid="{00000000-0005-0000-0000-0000B7030000}"/>
    <cellStyle name="Обычный 3 6 10 2" xfId="921" xr:uid="{00000000-0005-0000-0000-0000B8030000}"/>
    <cellStyle name="Обычный 3 6 11" xfId="415" xr:uid="{00000000-0005-0000-0000-0000B9030000}"/>
    <cellStyle name="Обычный 3 6 12" xfId="865" xr:uid="{00000000-0005-0000-0000-0000BA030000}"/>
    <cellStyle name="Обычный 3 6 2" xfId="37" xr:uid="{00000000-0005-0000-0000-0000BB030000}"/>
    <cellStyle name="Обычный 3 6 2 10" xfId="903" xr:uid="{00000000-0005-0000-0000-0000BC030000}"/>
    <cellStyle name="Обычный 3 6 2 2" xfId="99" xr:uid="{00000000-0005-0000-0000-0000BD030000}"/>
    <cellStyle name="Обычный 3 6 2 2 2" xfId="549" xr:uid="{00000000-0005-0000-0000-0000BE030000}"/>
    <cellStyle name="Обычный 3 6 2 2 3" xfId="999" xr:uid="{00000000-0005-0000-0000-0000BF030000}"/>
    <cellStyle name="Обычный 3 6 2 3" xfId="158" xr:uid="{00000000-0005-0000-0000-0000C0030000}"/>
    <cellStyle name="Обычный 3 6 2 3 2" xfId="608" xr:uid="{00000000-0005-0000-0000-0000C1030000}"/>
    <cellStyle name="Обычный 3 6 2 3 3" xfId="1058" xr:uid="{00000000-0005-0000-0000-0000C2030000}"/>
    <cellStyle name="Обычный 3 6 2 4" xfId="217" xr:uid="{00000000-0005-0000-0000-0000C3030000}"/>
    <cellStyle name="Обычный 3 6 2 4 2" xfId="667" xr:uid="{00000000-0005-0000-0000-0000C4030000}"/>
    <cellStyle name="Обычный 3 6 2 4 3" xfId="1117" xr:uid="{00000000-0005-0000-0000-0000C5030000}"/>
    <cellStyle name="Обычный 3 6 2 5" xfId="276" xr:uid="{00000000-0005-0000-0000-0000C6030000}"/>
    <cellStyle name="Обычный 3 6 2 5 2" xfId="726" xr:uid="{00000000-0005-0000-0000-0000C7030000}"/>
    <cellStyle name="Обычный 3 6 2 5 3" xfId="1176" xr:uid="{00000000-0005-0000-0000-0000C8030000}"/>
    <cellStyle name="Обычный 3 6 2 6" xfId="335" xr:uid="{00000000-0005-0000-0000-0000C9030000}"/>
    <cellStyle name="Обычный 3 6 2 6 2" xfId="785" xr:uid="{00000000-0005-0000-0000-0000CA030000}"/>
    <cellStyle name="Обычный 3 6 2 6 3" xfId="1235" xr:uid="{00000000-0005-0000-0000-0000CB030000}"/>
    <cellStyle name="Обычный 3 6 2 7" xfId="394" xr:uid="{00000000-0005-0000-0000-0000CC030000}"/>
    <cellStyle name="Обычный 3 6 2 7 2" xfId="844" xr:uid="{00000000-0005-0000-0000-0000CD030000}"/>
    <cellStyle name="Обычный 3 6 2 7 3" xfId="1294" xr:uid="{00000000-0005-0000-0000-0000CE030000}"/>
    <cellStyle name="Обычный 3 6 2 8" xfId="490" xr:uid="{00000000-0005-0000-0000-0000CF030000}"/>
    <cellStyle name="Обычный 3 6 2 8 2" xfId="940" xr:uid="{00000000-0005-0000-0000-0000D0030000}"/>
    <cellStyle name="Обычный 3 6 2 9" xfId="453" xr:uid="{00000000-0005-0000-0000-0000D1030000}"/>
    <cellStyle name="Обычный 3 6 3" xfId="79" xr:uid="{00000000-0005-0000-0000-0000D2030000}"/>
    <cellStyle name="Обычный 3 6 3 2" xfId="139" xr:uid="{00000000-0005-0000-0000-0000D3030000}"/>
    <cellStyle name="Обычный 3 6 3 2 2" xfId="589" xr:uid="{00000000-0005-0000-0000-0000D4030000}"/>
    <cellStyle name="Обычный 3 6 3 2 3" xfId="1039" xr:uid="{00000000-0005-0000-0000-0000D5030000}"/>
    <cellStyle name="Обычный 3 6 3 3" xfId="198" xr:uid="{00000000-0005-0000-0000-0000D6030000}"/>
    <cellStyle name="Обычный 3 6 3 3 2" xfId="648" xr:uid="{00000000-0005-0000-0000-0000D7030000}"/>
    <cellStyle name="Обычный 3 6 3 3 3" xfId="1098" xr:uid="{00000000-0005-0000-0000-0000D8030000}"/>
    <cellStyle name="Обычный 3 6 3 4" xfId="257" xr:uid="{00000000-0005-0000-0000-0000D9030000}"/>
    <cellStyle name="Обычный 3 6 3 4 2" xfId="707" xr:uid="{00000000-0005-0000-0000-0000DA030000}"/>
    <cellStyle name="Обычный 3 6 3 4 3" xfId="1157" xr:uid="{00000000-0005-0000-0000-0000DB030000}"/>
    <cellStyle name="Обычный 3 6 3 5" xfId="316" xr:uid="{00000000-0005-0000-0000-0000DC030000}"/>
    <cellStyle name="Обычный 3 6 3 5 2" xfId="766" xr:uid="{00000000-0005-0000-0000-0000DD030000}"/>
    <cellStyle name="Обычный 3 6 3 5 3" xfId="1216" xr:uid="{00000000-0005-0000-0000-0000DE030000}"/>
    <cellStyle name="Обычный 3 6 3 6" xfId="375" xr:uid="{00000000-0005-0000-0000-0000DF030000}"/>
    <cellStyle name="Обычный 3 6 3 6 2" xfId="825" xr:uid="{00000000-0005-0000-0000-0000E0030000}"/>
    <cellStyle name="Обычный 3 6 3 6 3" xfId="1275" xr:uid="{00000000-0005-0000-0000-0000E1030000}"/>
    <cellStyle name="Обычный 3 6 3 7" xfId="530" xr:uid="{00000000-0005-0000-0000-0000E2030000}"/>
    <cellStyle name="Обычный 3 6 3 7 2" xfId="980" xr:uid="{00000000-0005-0000-0000-0000E3030000}"/>
    <cellStyle name="Обычный 3 6 3 8" xfId="434" xr:uid="{00000000-0005-0000-0000-0000E4030000}"/>
    <cellStyle name="Обычный 3 6 3 9" xfId="884" xr:uid="{00000000-0005-0000-0000-0000E5030000}"/>
    <cellStyle name="Обычный 3 6 4" xfId="60" xr:uid="{00000000-0005-0000-0000-0000E6030000}"/>
    <cellStyle name="Обычный 3 6 4 2" xfId="511" xr:uid="{00000000-0005-0000-0000-0000E7030000}"/>
    <cellStyle name="Обычный 3 6 4 3" xfId="961" xr:uid="{00000000-0005-0000-0000-0000E8030000}"/>
    <cellStyle name="Обычный 3 6 5" xfId="120" xr:uid="{00000000-0005-0000-0000-0000E9030000}"/>
    <cellStyle name="Обычный 3 6 5 2" xfId="570" xr:uid="{00000000-0005-0000-0000-0000EA030000}"/>
    <cellStyle name="Обычный 3 6 5 3" xfId="1020" xr:uid="{00000000-0005-0000-0000-0000EB030000}"/>
    <cellStyle name="Обычный 3 6 6" xfId="179" xr:uid="{00000000-0005-0000-0000-0000EC030000}"/>
    <cellStyle name="Обычный 3 6 6 2" xfId="629" xr:uid="{00000000-0005-0000-0000-0000ED030000}"/>
    <cellStyle name="Обычный 3 6 6 3" xfId="1079" xr:uid="{00000000-0005-0000-0000-0000EE030000}"/>
    <cellStyle name="Обычный 3 6 7" xfId="238" xr:uid="{00000000-0005-0000-0000-0000EF030000}"/>
    <cellStyle name="Обычный 3 6 7 2" xfId="688" xr:uid="{00000000-0005-0000-0000-0000F0030000}"/>
    <cellStyle name="Обычный 3 6 7 3" xfId="1138" xr:uid="{00000000-0005-0000-0000-0000F1030000}"/>
    <cellStyle name="Обычный 3 6 8" xfId="297" xr:uid="{00000000-0005-0000-0000-0000F2030000}"/>
    <cellStyle name="Обычный 3 6 8 2" xfId="747" xr:uid="{00000000-0005-0000-0000-0000F3030000}"/>
    <cellStyle name="Обычный 3 6 8 3" xfId="1197" xr:uid="{00000000-0005-0000-0000-0000F4030000}"/>
    <cellStyle name="Обычный 3 6 9" xfId="356" xr:uid="{00000000-0005-0000-0000-0000F5030000}"/>
    <cellStyle name="Обычный 3 6 9 2" xfId="806" xr:uid="{00000000-0005-0000-0000-0000F6030000}"/>
    <cellStyle name="Обычный 3 6 9 3" xfId="1256" xr:uid="{00000000-0005-0000-0000-0000F7030000}"/>
    <cellStyle name="Обычный 3 7" xfId="18" xr:uid="{00000000-0005-0000-0000-0000F8030000}"/>
    <cellStyle name="Обычный 3 7 10" xfId="473" xr:uid="{00000000-0005-0000-0000-0000F9030000}"/>
    <cellStyle name="Обычный 3 7 10 2" xfId="923" xr:uid="{00000000-0005-0000-0000-0000FA030000}"/>
    <cellStyle name="Обычный 3 7 11" xfId="417" xr:uid="{00000000-0005-0000-0000-0000FB030000}"/>
    <cellStyle name="Обычный 3 7 12" xfId="867" xr:uid="{00000000-0005-0000-0000-0000FC030000}"/>
    <cellStyle name="Обычный 3 7 2" xfId="39" xr:uid="{00000000-0005-0000-0000-0000FD030000}"/>
    <cellStyle name="Обычный 3 7 2 10" xfId="905" xr:uid="{00000000-0005-0000-0000-0000FE030000}"/>
    <cellStyle name="Обычный 3 7 2 2" xfId="101" xr:uid="{00000000-0005-0000-0000-0000FF030000}"/>
    <cellStyle name="Обычный 3 7 2 2 2" xfId="551" xr:uid="{00000000-0005-0000-0000-000000040000}"/>
    <cellStyle name="Обычный 3 7 2 2 3" xfId="1001" xr:uid="{00000000-0005-0000-0000-000001040000}"/>
    <cellStyle name="Обычный 3 7 2 3" xfId="160" xr:uid="{00000000-0005-0000-0000-000002040000}"/>
    <cellStyle name="Обычный 3 7 2 3 2" xfId="610" xr:uid="{00000000-0005-0000-0000-000003040000}"/>
    <cellStyle name="Обычный 3 7 2 3 3" xfId="1060" xr:uid="{00000000-0005-0000-0000-000004040000}"/>
    <cellStyle name="Обычный 3 7 2 4" xfId="219" xr:uid="{00000000-0005-0000-0000-000005040000}"/>
    <cellStyle name="Обычный 3 7 2 4 2" xfId="669" xr:uid="{00000000-0005-0000-0000-000006040000}"/>
    <cellStyle name="Обычный 3 7 2 4 3" xfId="1119" xr:uid="{00000000-0005-0000-0000-000007040000}"/>
    <cellStyle name="Обычный 3 7 2 5" xfId="278" xr:uid="{00000000-0005-0000-0000-000008040000}"/>
    <cellStyle name="Обычный 3 7 2 5 2" xfId="728" xr:uid="{00000000-0005-0000-0000-000009040000}"/>
    <cellStyle name="Обычный 3 7 2 5 3" xfId="1178" xr:uid="{00000000-0005-0000-0000-00000A040000}"/>
    <cellStyle name="Обычный 3 7 2 6" xfId="337" xr:uid="{00000000-0005-0000-0000-00000B040000}"/>
    <cellStyle name="Обычный 3 7 2 6 2" xfId="787" xr:uid="{00000000-0005-0000-0000-00000C040000}"/>
    <cellStyle name="Обычный 3 7 2 6 3" xfId="1237" xr:uid="{00000000-0005-0000-0000-00000D040000}"/>
    <cellStyle name="Обычный 3 7 2 7" xfId="396" xr:uid="{00000000-0005-0000-0000-00000E040000}"/>
    <cellStyle name="Обычный 3 7 2 7 2" xfId="846" xr:uid="{00000000-0005-0000-0000-00000F040000}"/>
    <cellStyle name="Обычный 3 7 2 7 3" xfId="1296" xr:uid="{00000000-0005-0000-0000-000010040000}"/>
    <cellStyle name="Обычный 3 7 2 8" xfId="492" xr:uid="{00000000-0005-0000-0000-000011040000}"/>
    <cellStyle name="Обычный 3 7 2 8 2" xfId="942" xr:uid="{00000000-0005-0000-0000-000012040000}"/>
    <cellStyle name="Обычный 3 7 2 9" xfId="455" xr:uid="{00000000-0005-0000-0000-000013040000}"/>
    <cellStyle name="Обычный 3 7 3" xfId="81" xr:uid="{00000000-0005-0000-0000-000014040000}"/>
    <cellStyle name="Обычный 3 7 3 2" xfId="141" xr:uid="{00000000-0005-0000-0000-000015040000}"/>
    <cellStyle name="Обычный 3 7 3 2 2" xfId="591" xr:uid="{00000000-0005-0000-0000-000016040000}"/>
    <cellStyle name="Обычный 3 7 3 2 3" xfId="1041" xr:uid="{00000000-0005-0000-0000-000017040000}"/>
    <cellStyle name="Обычный 3 7 3 3" xfId="200" xr:uid="{00000000-0005-0000-0000-000018040000}"/>
    <cellStyle name="Обычный 3 7 3 3 2" xfId="650" xr:uid="{00000000-0005-0000-0000-000019040000}"/>
    <cellStyle name="Обычный 3 7 3 3 3" xfId="1100" xr:uid="{00000000-0005-0000-0000-00001A040000}"/>
    <cellStyle name="Обычный 3 7 3 4" xfId="259" xr:uid="{00000000-0005-0000-0000-00001B040000}"/>
    <cellStyle name="Обычный 3 7 3 4 2" xfId="709" xr:uid="{00000000-0005-0000-0000-00001C040000}"/>
    <cellStyle name="Обычный 3 7 3 4 3" xfId="1159" xr:uid="{00000000-0005-0000-0000-00001D040000}"/>
    <cellStyle name="Обычный 3 7 3 5" xfId="318" xr:uid="{00000000-0005-0000-0000-00001E040000}"/>
    <cellStyle name="Обычный 3 7 3 5 2" xfId="768" xr:uid="{00000000-0005-0000-0000-00001F040000}"/>
    <cellStyle name="Обычный 3 7 3 5 3" xfId="1218" xr:uid="{00000000-0005-0000-0000-000020040000}"/>
    <cellStyle name="Обычный 3 7 3 6" xfId="377" xr:uid="{00000000-0005-0000-0000-000021040000}"/>
    <cellStyle name="Обычный 3 7 3 6 2" xfId="827" xr:uid="{00000000-0005-0000-0000-000022040000}"/>
    <cellStyle name="Обычный 3 7 3 6 3" xfId="1277" xr:uid="{00000000-0005-0000-0000-000023040000}"/>
    <cellStyle name="Обычный 3 7 3 7" xfId="532" xr:uid="{00000000-0005-0000-0000-000024040000}"/>
    <cellStyle name="Обычный 3 7 3 7 2" xfId="982" xr:uid="{00000000-0005-0000-0000-000025040000}"/>
    <cellStyle name="Обычный 3 7 3 8" xfId="436" xr:uid="{00000000-0005-0000-0000-000026040000}"/>
    <cellStyle name="Обычный 3 7 3 9" xfId="886" xr:uid="{00000000-0005-0000-0000-000027040000}"/>
    <cellStyle name="Обычный 3 7 4" xfId="62" xr:uid="{00000000-0005-0000-0000-000028040000}"/>
    <cellStyle name="Обычный 3 7 4 2" xfId="513" xr:uid="{00000000-0005-0000-0000-000029040000}"/>
    <cellStyle name="Обычный 3 7 4 3" xfId="963" xr:uid="{00000000-0005-0000-0000-00002A040000}"/>
    <cellStyle name="Обычный 3 7 5" xfId="122" xr:uid="{00000000-0005-0000-0000-00002B040000}"/>
    <cellStyle name="Обычный 3 7 5 2" xfId="572" xr:uid="{00000000-0005-0000-0000-00002C040000}"/>
    <cellStyle name="Обычный 3 7 5 3" xfId="1022" xr:uid="{00000000-0005-0000-0000-00002D040000}"/>
    <cellStyle name="Обычный 3 7 6" xfId="181" xr:uid="{00000000-0005-0000-0000-00002E040000}"/>
    <cellStyle name="Обычный 3 7 6 2" xfId="631" xr:uid="{00000000-0005-0000-0000-00002F040000}"/>
    <cellStyle name="Обычный 3 7 6 3" xfId="1081" xr:uid="{00000000-0005-0000-0000-000030040000}"/>
    <cellStyle name="Обычный 3 7 7" xfId="240" xr:uid="{00000000-0005-0000-0000-000031040000}"/>
    <cellStyle name="Обычный 3 7 7 2" xfId="690" xr:uid="{00000000-0005-0000-0000-000032040000}"/>
    <cellStyle name="Обычный 3 7 7 3" xfId="1140" xr:uid="{00000000-0005-0000-0000-000033040000}"/>
    <cellStyle name="Обычный 3 7 8" xfId="299" xr:uid="{00000000-0005-0000-0000-000034040000}"/>
    <cellStyle name="Обычный 3 7 8 2" xfId="749" xr:uid="{00000000-0005-0000-0000-000035040000}"/>
    <cellStyle name="Обычный 3 7 8 3" xfId="1199" xr:uid="{00000000-0005-0000-0000-000036040000}"/>
    <cellStyle name="Обычный 3 7 9" xfId="358" xr:uid="{00000000-0005-0000-0000-000037040000}"/>
    <cellStyle name="Обычный 3 7 9 2" xfId="808" xr:uid="{00000000-0005-0000-0000-000038040000}"/>
    <cellStyle name="Обычный 3 7 9 3" xfId="1258" xr:uid="{00000000-0005-0000-0000-000039040000}"/>
    <cellStyle name="Обычный 3 8" xfId="20" xr:uid="{00000000-0005-0000-0000-00003A040000}"/>
    <cellStyle name="Обычный 3 8 10" xfId="475" xr:uid="{00000000-0005-0000-0000-00003B040000}"/>
    <cellStyle name="Обычный 3 8 10 2" xfId="925" xr:uid="{00000000-0005-0000-0000-00003C040000}"/>
    <cellStyle name="Обычный 3 8 11" xfId="419" xr:uid="{00000000-0005-0000-0000-00003D040000}"/>
    <cellStyle name="Обычный 3 8 12" xfId="869" xr:uid="{00000000-0005-0000-0000-00003E040000}"/>
    <cellStyle name="Обычный 3 8 2" xfId="41" xr:uid="{00000000-0005-0000-0000-00003F040000}"/>
    <cellStyle name="Обычный 3 8 2 10" xfId="907" xr:uid="{00000000-0005-0000-0000-000040040000}"/>
    <cellStyle name="Обычный 3 8 2 2" xfId="103" xr:uid="{00000000-0005-0000-0000-000041040000}"/>
    <cellStyle name="Обычный 3 8 2 2 2" xfId="553" xr:uid="{00000000-0005-0000-0000-000042040000}"/>
    <cellStyle name="Обычный 3 8 2 2 3" xfId="1003" xr:uid="{00000000-0005-0000-0000-000043040000}"/>
    <cellStyle name="Обычный 3 8 2 3" xfId="162" xr:uid="{00000000-0005-0000-0000-000044040000}"/>
    <cellStyle name="Обычный 3 8 2 3 2" xfId="612" xr:uid="{00000000-0005-0000-0000-000045040000}"/>
    <cellStyle name="Обычный 3 8 2 3 3" xfId="1062" xr:uid="{00000000-0005-0000-0000-000046040000}"/>
    <cellStyle name="Обычный 3 8 2 4" xfId="221" xr:uid="{00000000-0005-0000-0000-000047040000}"/>
    <cellStyle name="Обычный 3 8 2 4 2" xfId="671" xr:uid="{00000000-0005-0000-0000-000048040000}"/>
    <cellStyle name="Обычный 3 8 2 4 3" xfId="1121" xr:uid="{00000000-0005-0000-0000-000049040000}"/>
    <cellStyle name="Обычный 3 8 2 5" xfId="280" xr:uid="{00000000-0005-0000-0000-00004A040000}"/>
    <cellStyle name="Обычный 3 8 2 5 2" xfId="730" xr:uid="{00000000-0005-0000-0000-00004B040000}"/>
    <cellStyle name="Обычный 3 8 2 5 3" xfId="1180" xr:uid="{00000000-0005-0000-0000-00004C040000}"/>
    <cellStyle name="Обычный 3 8 2 6" xfId="339" xr:uid="{00000000-0005-0000-0000-00004D040000}"/>
    <cellStyle name="Обычный 3 8 2 6 2" xfId="789" xr:uid="{00000000-0005-0000-0000-00004E040000}"/>
    <cellStyle name="Обычный 3 8 2 6 3" xfId="1239" xr:uid="{00000000-0005-0000-0000-00004F040000}"/>
    <cellStyle name="Обычный 3 8 2 7" xfId="398" xr:uid="{00000000-0005-0000-0000-000050040000}"/>
    <cellStyle name="Обычный 3 8 2 7 2" xfId="848" xr:uid="{00000000-0005-0000-0000-000051040000}"/>
    <cellStyle name="Обычный 3 8 2 7 3" xfId="1298" xr:uid="{00000000-0005-0000-0000-000052040000}"/>
    <cellStyle name="Обычный 3 8 2 8" xfId="494" xr:uid="{00000000-0005-0000-0000-000053040000}"/>
    <cellStyle name="Обычный 3 8 2 8 2" xfId="944" xr:uid="{00000000-0005-0000-0000-000054040000}"/>
    <cellStyle name="Обычный 3 8 2 9" xfId="457" xr:uid="{00000000-0005-0000-0000-000055040000}"/>
    <cellStyle name="Обычный 3 8 3" xfId="83" xr:uid="{00000000-0005-0000-0000-000056040000}"/>
    <cellStyle name="Обычный 3 8 3 2" xfId="143" xr:uid="{00000000-0005-0000-0000-000057040000}"/>
    <cellStyle name="Обычный 3 8 3 2 2" xfId="593" xr:uid="{00000000-0005-0000-0000-000058040000}"/>
    <cellStyle name="Обычный 3 8 3 2 3" xfId="1043" xr:uid="{00000000-0005-0000-0000-000059040000}"/>
    <cellStyle name="Обычный 3 8 3 3" xfId="202" xr:uid="{00000000-0005-0000-0000-00005A040000}"/>
    <cellStyle name="Обычный 3 8 3 3 2" xfId="652" xr:uid="{00000000-0005-0000-0000-00005B040000}"/>
    <cellStyle name="Обычный 3 8 3 3 3" xfId="1102" xr:uid="{00000000-0005-0000-0000-00005C040000}"/>
    <cellStyle name="Обычный 3 8 3 4" xfId="261" xr:uid="{00000000-0005-0000-0000-00005D040000}"/>
    <cellStyle name="Обычный 3 8 3 4 2" xfId="711" xr:uid="{00000000-0005-0000-0000-00005E040000}"/>
    <cellStyle name="Обычный 3 8 3 4 3" xfId="1161" xr:uid="{00000000-0005-0000-0000-00005F040000}"/>
    <cellStyle name="Обычный 3 8 3 5" xfId="320" xr:uid="{00000000-0005-0000-0000-000060040000}"/>
    <cellStyle name="Обычный 3 8 3 5 2" xfId="770" xr:uid="{00000000-0005-0000-0000-000061040000}"/>
    <cellStyle name="Обычный 3 8 3 5 3" xfId="1220" xr:uid="{00000000-0005-0000-0000-000062040000}"/>
    <cellStyle name="Обычный 3 8 3 6" xfId="379" xr:uid="{00000000-0005-0000-0000-000063040000}"/>
    <cellStyle name="Обычный 3 8 3 6 2" xfId="829" xr:uid="{00000000-0005-0000-0000-000064040000}"/>
    <cellStyle name="Обычный 3 8 3 6 3" xfId="1279" xr:uid="{00000000-0005-0000-0000-000065040000}"/>
    <cellStyle name="Обычный 3 8 3 7" xfId="534" xr:uid="{00000000-0005-0000-0000-000066040000}"/>
    <cellStyle name="Обычный 3 8 3 7 2" xfId="984" xr:uid="{00000000-0005-0000-0000-000067040000}"/>
    <cellStyle name="Обычный 3 8 3 8" xfId="438" xr:uid="{00000000-0005-0000-0000-000068040000}"/>
    <cellStyle name="Обычный 3 8 3 9" xfId="888" xr:uid="{00000000-0005-0000-0000-000069040000}"/>
    <cellStyle name="Обычный 3 8 4" xfId="64" xr:uid="{00000000-0005-0000-0000-00006A040000}"/>
    <cellStyle name="Обычный 3 8 4 2" xfId="515" xr:uid="{00000000-0005-0000-0000-00006B040000}"/>
    <cellStyle name="Обычный 3 8 4 3" xfId="965" xr:uid="{00000000-0005-0000-0000-00006C040000}"/>
    <cellStyle name="Обычный 3 8 5" xfId="124" xr:uid="{00000000-0005-0000-0000-00006D040000}"/>
    <cellStyle name="Обычный 3 8 5 2" xfId="574" xr:uid="{00000000-0005-0000-0000-00006E040000}"/>
    <cellStyle name="Обычный 3 8 5 3" xfId="1024" xr:uid="{00000000-0005-0000-0000-00006F040000}"/>
    <cellStyle name="Обычный 3 8 6" xfId="183" xr:uid="{00000000-0005-0000-0000-000070040000}"/>
    <cellStyle name="Обычный 3 8 6 2" xfId="633" xr:uid="{00000000-0005-0000-0000-000071040000}"/>
    <cellStyle name="Обычный 3 8 6 3" xfId="1083" xr:uid="{00000000-0005-0000-0000-000072040000}"/>
    <cellStyle name="Обычный 3 8 7" xfId="242" xr:uid="{00000000-0005-0000-0000-000073040000}"/>
    <cellStyle name="Обычный 3 8 7 2" xfId="692" xr:uid="{00000000-0005-0000-0000-000074040000}"/>
    <cellStyle name="Обычный 3 8 7 3" xfId="1142" xr:uid="{00000000-0005-0000-0000-000075040000}"/>
    <cellStyle name="Обычный 3 8 8" xfId="301" xr:uid="{00000000-0005-0000-0000-000076040000}"/>
    <cellStyle name="Обычный 3 8 8 2" xfId="751" xr:uid="{00000000-0005-0000-0000-000077040000}"/>
    <cellStyle name="Обычный 3 8 8 3" xfId="1201" xr:uid="{00000000-0005-0000-0000-000078040000}"/>
    <cellStyle name="Обычный 3 8 9" xfId="360" xr:uid="{00000000-0005-0000-0000-000079040000}"/>
    <cellStyle name="Обычный 3 8 9 2" xfId="810" xr:uid="{00000000-0005-0000-0000-00007A040000}"/>
    <cellStyle name="Обычный 3 8 9 3" xfId="1260" xr:uid="{00000000-0005-0000-0000-00007B040000}"/>
    <cellStyle name="Обычный 3 9" xfId="22" xr:uid="{00000000-0005-0000-0000-00007C040000}"/>
    <cellStyle name="Обычный 3 9 10" xfId="477" xr:uid="{00000000-0005-0000-0000-00007D040000}"/>
    <cellStyle name="Обычный 3 9 10 2" xfId="927" xr:uid="{00000000-0005-0000-0000-00007E040000}"/>
    <cellStyle name="Обычный 3 9 11" xfId="421" xr:uid="{00000000-0005-0000-0000-00007F040000}"/>
    <cellStyle name="Обычный 3 9 12" xfId="871" xr:uid="{00000000-0005-0000-0000-000080040000}"/>
    <cellStyle name="Обычный 3 9 2" xfId="43" xr:uid="{00000000-0005-0000-0000-000081040000}"/>
    <cellStyle name="Обычный 3 9 2 10" xfId="909" xr:uid="{00000000-0005-0000-0000-000082040000}"/>
    <cellStyle name="Обычный 3 9 2 2" xfId="105" xr:uid="{00000000-0005-0000-0000-000083040000}"/>
    <cellStyle name="Обычный 3 9 2 2 2" xfId="555" xr:uid="{00000000-0005-0000-0000-000084040000}"/>
    <cellStyle name="Обычный 3 9 2 2 3" xfId="1005" xr:uid="{00000000-0005-0000-0000-000085040000}"/>
    <cellStyle name="Обычный 3 9 2 3" xfId="164" xr:uid="{00000000-0005-0000-0000-000086040000}"/>
    <cellStyle name="Обычный 3 9 2 3 2" xfId="614" xr:uid="{00000000-0005-0000-0000-000087040000}"/>
    <cellStyle name="Обычный 3 9 2 3 3" xfId="1064" xr:uid="{00000000-0005-0000-0000-000088040000}"/>
    <cellStyle name="Обычный 3 9 2 4" xfId="223" xr:uid="{00000000-0005-0000-0000-000089040000}"/>
    <cellStyle name="Обычный 3 9 2 4 2" xfId="673" xr:uid="{00000000-0005-0000-0000-00008A040000}"/>
    <cellStyle name="Обычный 3 9 2 4 3" xfId="1123" xr:uid="{00000000-0005-0000-0000-00008B040000}"/>
    <cellStyle name="Обычный 3 9 2 5" xfId="282" xr:uid="{00000000-0005-0000-0000-00008C040000}"/>
    <cellStyle name="Обычный 3 9 2 5 2" xfId="732" xr:uid="{00000000-0005-0000-0000-00008D040000}"/>
    <cellStyle name="Обычный 3 9 2 5 3" xfId="1182" xr:uid="{00000000-0005-0000-0000-00008E040000}"/>
    <cellStyle name="Обычный 3 9 2 6" xfId="341" xr:uid="{00000000-0005-0000-0000-00008F040000}"/>
    <cellStyle name="Обычный 3 9 2 6 2" xfId="791" xr:uid="{00000000-0005-0000-0000-000090040000}"/>
    <cellStyle name="Обычный 3 9 2 6 3" xfId="1241" xr:uid="{00000000-0005-0000-0000-000091040000}"/>
    <cellStyle name="Обычный 3 9 2 7" xfId="400" xr:uid="{00000000-0005-0000-0000-000092040000}"/>
    <cellStyle name="Обычный 3 9 2 7 2" xfId="850" xr:uid="{00000000-0005-0000-0000-000093040000}"/>
    <cellStyle name="Обычный 3 9 2 7 3" xfId="1300" xr:uid="{00000000-0005-0000-0000-000094040000}"/>
    <cellStyle name="Обычный 3 9 2 8" xfId="496" xr:uid="{00000000-0005-0000-0000-000095040000}"/>
    <cellStyle name="Обычный 3 9 2 8 2" xfId="946" xr:uid="{00000000-0005-0000-0000-000096040000}"/>
    <cellStyle name="Обычный 3 9 2 9" xfId="459" xr:uid="{00000000-0005-0000-0000-000097040000}"/>
    <cellStyle name="Обычный 3 9 3" xfId="85" xr:uid="{00000000-0005-0000-0000-000098040000}"/>
    <cellStyle name="Обычный 3 9 3 2" xfId="145" xr:uid="{00000000-0005-0000-0000-000099040000}"/>
    <cellStyle name="Обычный 3 9 3 2 2" xfId="595" xr:uid="{00000000-0005-0000-0000-00009A040000}"/>
    <cellStyle name="Обычный 3 9 3 2 3" xfId="1045" xr:uid="{00000000-0005-0000-0000-00009B040000}"/>
    <cellStyle name="Обычный 3 9 3 3" xfId="204" xr:uid="{00000000-0005-0000-0000-00009C040000}"/>
    <cellStyle name="Обычный 3 9 3 3 2" xfId="654" xr:uid="{00000000-0005-0000-0000-00009D040000}"/>
    <cellStyle name="Обычный 3 9 3 3 3" xfId="1104" xr:uid="{00000000-0005-0000-0000-00009E040000}"/>
    <cellStyle name="Обычный 3 9 3 4" xfId="263" xr:uid="{00000000-0005-0000-0000-00009F040000}"/>
    <cellStyle name="Обычный 3 9 3 4 2" xfId="713" xr:uid="{00000000-0005-0000-0000-0000A0040000}"/>
    <cellStyle name="Обычный 3 9 3 4 3" xfId="1163" xr:uid="{00000000-0005-0000-0000-0000A1040000}"/>
    <cellStyle name="Обычный 3 9 3 5" xfId="322" xr:uid="{00000000-0005-0000-0000-0000A2040000}"/>
    <cellStyle name="Обычный 3 9 3 5 2" xfId="772" xr:uid="{00000000-0005-0000-0000-0000A3040000}"/>
    <cellStyle name="Обычный 3 9 3 5 3" xfId="1222" xr:uid="{00000000-0005-0000-0000-0000A4040000}"/>
    <cellStyle name="Обычный 3 9 3 6" xfId="381" xr:uid="{00000000-0005-0000-0000-0000A5040000}"/>
    <cellStyle name="Обычный 3 9 3 6 2" xfId="831" xr:uid="{00000000-0005-0000-0000-0000A6040000}"/>
    <cellStyle name="Обычный 3 9 3 6 3" xfId="1281" xr:uid="{00000000-0005-0000-0000-0000A7040000}"/>
    <cellStyle name="Обычный 3 9 3 7" xfId="536" xr:uid="{00000000-0005-0000-0000-0000A8040000}"/>
    <cellStyle name="Обычный 3 9 3 7 2" xfId="986" xr:uid="{00000000-0005-0000-0000-0000A9040000}"/>
    <cellStyle name="Обычный 3 9 3 8" xfId="440" xr:uid="{00000000-0005-0000-0000-0000AA040000}"/>
    <cellStyle name="Обычный 3 9 3 9" xfId="890" xr:uid="{00000000-0005-0000-0000-0000AB040000}"/>
    <cellStyle name="Обычный 3 9 4" xfId="66" xr:uid="{00000000-0005-0000-0000-0000AC040000}"/>
    <cellStyle name="Обычный 3 9 4 2" xfId="517" xr:uid="{00000000-0005-0000-0000-0000AD040000}"/>
    <cellStyle name="Обычный 3 9 4 3" xfId="967" xr:uid="{00000000-0005-0000-0000-0000AE040000}"/>
    <cellStyle name="Обычный 3 9 5" xfId="126" xr:uid="{00000000-0005-0000-0000-0000AF040000}"/>
    <cellStyle name="Обычный 3 9 5 2" xfId="576" xr:uid="{00000000-0005-0000-0000-0000B0040000}"/>
    <cellStyle name="Обычный 3 9 5 3" xfId="1026" xr:uid="{00000000-0005-0000-0000-0000B1040000}"/>
    <cellStyle name="Обычный 3 9 6" xfId="185" xr:uid="{00000000-0005-0000-0000-0000B2040000}"/>
    <cellStyle name="Обычный 3 9 6 2" xfId="635" xr:uid="{00000000-0005-0000-0000-0000B3040000}"/>
    <cellStyle name="Обычный 3 9 6 3" xfId="1085" xr:uid="{00000000-0005-0000-0000-0000B4040000}"/>
    <cellStyle name="Обычный 3 9 7" xfId="244" xr:uid="{00000000-0005-0000-0000-0000B5040000}"/>
    <cellStyle name="Обычный 3 9 7 2" xfId="694" xr:uid="{00000000-0005-0000-0000-0000B6040000}"/>
    <cellStyle name="Обычный 3 9 7 3" xfId="1144" xr:uid="{00000000-0005-0000-0000-0000B7040000}"/>
    <cellStyle name="Обычный 3 9 8" xfId="303" xr:uid="{00000000-0005-0000-0000-0000B8040000}"/>
    <cellStyle name="Обычный 3 9 8 2" xfId="753" xr:uid="{00000000-0005-0000-0000-0000B9040000}"/>
    <cellStyle name="Обычный 3 9 8 3" xfId="1203" xr:uid="{00000000-0005-0000-0000-0000BA040000}"/>
    <cellStyle name="Обычный 3 9 9" xfId="362" xr:uid="{00000000-0005-0000-0000-0000BB040000}"/>
    <cellStyle name="Обычный 3 9 9 2" xfId="812" xr:uid="{00000000-0005-0000-0000-0000BC040000}"/>
    <cellStyle name="Обычный 3 9 9 3" xfId="1262" xr:uid="{00000000-0005-0000-0000-0000BD040000}"/>
    <cellStyle name="Обычный 4" xfId="24" xr:uid="{00000000-0005-0000-0000-0000BE040000}"/>
    <cellStyle name="Обычный 4 10" xfId="853" xr:uid="{00000000-0005-0000-0000-0000BF040000}"/>
    <cellStyle name="Обычный 4 2" xfId="87" xr:uid="{00000000-0005-0000-0000-0000C0040000}"/>
    <cellStyle name="Обычный 4 3" xfId="46" xr:uid="{00000000-0005-0000-0000-0000C1040000}"/>
    <cellStyle name="Обычный 4 3 2" xfId="499" xr:uid="{00000000-0005-0000-0000-0000C2040000}"/>
    <cellStyle name="Обычный 4 3 3" xfId="949" xr:uid="{00000000-0005-0000-0000-0000C3040000}"/>
    <cellStyle name="Обычный 4 4" xfId="108" xr:uid="{00000000-0005-0000-0000-0000C4040000}"/>
    <cellStyle name="Обычный 4 4 2" xfId="558" xr:uid="{00000000-0005-0000-0000-0000C5040000}"/>
    <cellStyle name="Обычный 4 4 3" xfId="1008" xr:uid="{00000000-0005-0000-0000-0000C6040000}"/>
    <cellStyle name="Обычный 4 5" xfId="167" xr:uid="{00000000-0005-0000-0000-0000C7040000}"/>
    <cellStyle name="Обычный 4 5 2" xfId="617" xr:uid="{00000000-0005-0000-0000-0000C8040000}"/>
    <cellStyle name="Обычный 4 5 3" xfId="1067" xr:uid="{00000000-0005-0000-0000-0000C9040000}"/>
    <cellStyle name="Обычный 4 6" xfId="226" xr:uid="{00000000-0005-0000-0000-0000CA040000}"/>
    <cellStyle name="Обычный 4 6 2" xfId="676" xr:uid="{00000000-0005-0000-0000-0000CB040000}"/>
    <cellStyle name="Обычный 4 6 3" xfId="1126" xr:uid="{00000000-0005-0000-0000-0000CC040000}"/>
    <cellStyle name="Обычный 4 7" xfId="285" xr:uid="{00000000-0005-0000-0000-0000CD040000}"/>
    <cellStyle name="Обычный 4 7 2" xfId="735" xr:uid="{00000000-0005-0000-0000-0000CE040000}"/>
    <cellStyle name="Обычный 4 7 3" xfId="1185" xr:uid="{00000000-0005-0000-0000-0000CF040000}"/>
    <cellStyle name="Обычный 4 8" xfId="344" xr:uid="{00000000-0005-0000-0000-0000D0040000}"/>
    <cellStyle name="Обычный 4 8 2" xfId="794" xr:uid="{00000000-0005-0000-0000-0000D1040000}"/>
    <cellStyle name="Обычный 4 8 3" xfId="1244" xr:uid="{00000000-0005-0000-0000-0000D2040000}"/>
    <cellStyle name="Обычный 4 9" xfId="403" xr:uid="{00000000-0005-0000-0000-0000D3040000}"/>
    <cellStyle name="Обычный 5" xfId="23" xr:uid="{00000000-0005-0000-0000-0000D4040000}"/>
    <cellStyle name="Обычный 5 10" xfId="891" xr:uid="{00000000-0005-0000-0000-0000D5040000}"/>
    <cellStyle name="Обычный 5 2" xfId="86" xr:uid="{00000000-0005-0000-0000-0000D6040000}"/>
    <cellStyle name="Обычный 5 2 2" xfId="537" xr:uid="{00000000-0005-0000-0000-0000D7040000}"/>
    <cellStyle name="Обычный 5 2 3" xfId="987" xr:uid="{00000000-0005-0000-0000-0000D8040000}"/>
    <cellStyle name="Обычный 5 3" xfId="146" xr:uid="{00000000-0005-0000-0000-0000D9040000}"/>
    <cellStyle name="Обычный 5 3 2" xfId="596" xr:uid="{00000000-0005-0000-0000-0000DA040000}"/>
    <cellStyle name="Обычный 5 3 3" xfId="1046" xr:uid="{00000000-0005-0000-0000-0000DB040000}"/>
    <cellStyle name="Обычный 5 4" xfId="205" xr:uid="{00000000-0005-0000-0000-0000DC040000}"/>
    <cellStyle name="Обычный 5 4 2" xfId="655" xr:uid="{00000000-0005-0000-0000-0000DD040000}"/>
    <cellStyle name="Обычный 5 4 3" xfId="1105" xr:uid="{00000000-0005-0000-0000-0000DE040000}"/>
    <cellStyle name="Обычный 5 5" xfId="264" xr:uid="{00000000-0005-0000-0000-0000DF040000}"/>
    <cellStyle name="Обычный 5 5 2" xfId="714" xr:uid="{00000000-0005-0000-0000-0000E0040000}"/>
    <cellStyle name="Обычный 5 5 3" xfId="1164" xr:uid="{00000000-0005-0000-0000-0000E1040000}"/>
    <cellStyle name="Обычный 5 6" xfId="323" xr:uid="{00000000-0005-0000-0000-0000E2040000}"/>
    <cellStyle name="Обычный 5 6 2" xfId="773" xr:uid="{00000000-0005-0000-0000-0000E3040000}"/>
    <cellStyle name="Обычный 5 6 3" xfId="1223" xr:uid="{00000000-0005-0000-0000-0000E4040000}"/>
    <cellStyle name="Обычный 5 7" xfId="382" xr:uid="{00000000-0005-0000-0000-0000E5040000}"/>
    <cellStyle name="Обычный 5 7 2" xfId="832" xr:uid="{00000000-0005-0000-0000-0000E6040000}"/>
    <cellStyle name="Обычный 5 7 3" xfId="1282" xr:uid="{00000000-0005-0000-0000-0000E7040000}"/>
    <cellStyle name="Обычный 5 8" xfId="478" xr:uid="{00000000-0005-0000-0000-0000E8040000}"/>
    <cellStyle name="Обычный 5 8 2" xfId="928" xr:uid="{00000000-0005-0000-0000-0000E9040000}"/>
    <cellStyle name="Обычный 5 9" xfId="441" xr:uid="{00000000-0005-0000-0000-0000EA040000}"/>
    <cellStyle name="Финансовый" xfId="1" builtinId="3"/>
    <cellStyle name="Финансовый 2" xfId="25" xr:uid="{00000000-0005-0000-0000-0000EC040000}"/>
    <cellStyle name="Финансовый 3" xfId="67" xr:uid="{00000000-0005-0000-0000-0000ED040000}"/>
    <cellStyle name="Финансовый 3 2" xfId="127" xr:uid="{00000000-0005-0000-0000-0000EE040000}"/>
    <cellStyle name="Финансовый 3 2 2" xfId="577" xr:uid="{00000000-0005-0000-0000-0000EF040000}"/>
    <cellStyle name="Финансовый 3 2 3" xfId="1027" xr:uid="{00000000-0005-0000-0000-0000F0040000}"/>
    <cellStyle name="Финансовый 3 3" xfId="186" xr:uid="{00000000-0005-0000-0000-0000F1040000}"/>
    <cellStyle name="Финансовый 3 3 2" xfId="636" xr:uid="{00000000-0005-0000-0000-0000F2040000}"/>
    <cellStyle name="Финансовый 3 3 3" xfId="1086" xr:uid="{00000000-0005-0000-0000-0000F3040000}"/>
    <cellStyle name="Финансовый 3 4" xfId="245" xr:uid="{00000000-0005-0000-0000-0000F4040000}"/>
    <cellStyle name="Финансовый 3 4 2" xfId="695" xr:uid="{00000000-0005-0000-0000-0000F5040000}"/>
    <cellStyle name="Финансовый 3 4 3" xfId="1145" xr:uid="{00000000-0005-0000-0000-0000F6040000}"/>
    <cellStyle name="Финансовый 3 5" xfId="304" xr:uid="{00000000-0005-0000-0000-0000F7040000}"/>
    <cellStyle name="Финансовый 3 5 2" xfId="754" xr:uid="{00000000-0005-0000-0000-0000F8040000}"/>
    <cellStyle name="Финансовый 3 5 3" xfId="1204" xr:uid="{00000000-0005-0000-0000-0000F9040000}"/>
    <cellStyle name="Финансовый 3 6" xfId="363" xr:uid="{00000000-0005-0000-0000-0000FA040000}"/>
    <cellStyle name="Финансовый 3 6 2" xfId="813" xr:uid="{00000000-0005-0000-0000-0000FB040000}"/>
    <cellStyle name="Финансовый 3 6 3" xfId="1263" xr:uid="{00000000-0005-0000-0000-0000FC040000}"/>
    <cellStyle name="Финансовый 3 7" xfId="518" xr:uid="{00000000-0005-0000-0000-0000FD040000}"/>
    <cellStyle name="Финансовый 3 7 2" xfId="968" xr:uid="{00000000-0005-0000-0000-0000FE040000}"/>
    <cellStyle name="Финансовый 3 8" xfId="422" xr:uid="{00000000-0005-0000-0000-0000FF040000}"/>
    <cellStyle name="Финансовый 3 9" xfId="872" xr:uid="{00000000-0005-0000-0000-000000050000}"/>
    <cellStyle name="Финансовый 4" xfId="47" xr:uid="{00000000-0005-0000-0000-000001050000}"/>
    <cellStyle name="Финансовый 4 2" xfId="109" xr:uid="{00000000-0005-0000-0000-000002050000}"/>
    <cellStyle name="Финансовый 4 2 2" xfId="559" xr:uid="{00000000-0005-0000-0000-000003050000}"/>
    <cellStyle name="Финансовый 4 2 3" xfId="1009" xr:uid="{00000000-0005-0000-0000-000004050000}"/>
    <cellStyle name="Финансовый 4 3" xfId="168" xr:uid="{00000000-0005-0000-0000-000005050000}"/>
    <cellStyle name="Финансовый 4 3 2" xfId="618" xr:uid="{00000000-0005-0000-0000-000006050000}"/>
    <cellStyle name="Финансовый 4 3 3" xfId="1068" xr:uid="{00000000-0005-0000-0000-000007050000}"/>
    <cellStyle name="Финансовый 4 4" xfId="227" xr:uid="{00000000-0005-0000-0000-000008050000}"/>
    <cellStyle name="Финансовый 4 4 2" xfId="677" xr:uid="{00000000-0005-0000-0000-000009050000}"/>
    <cellStyle name="Финансовый 4 4 3" xfId="1127" xr:uid="{00000000-0005-0000-0000-00000A050000}"/>
    <cellStyle name="Финансовый 4 5" xfId="286" xr:uid="{00000000-0005-0000-0000-00000B050000}"/>
    <cellStyle name="Финансовый 4 5 2" xfId="736" xr:uid="{00000000-0005-0000-0000-00000C050000}"/>
    <cellStyle name="Финансовый 4 5 3" xfId="1186" xr:uid="{00000000-0005-0000-0000-00000D050000}"/>
    <cellStyle name="Финансовый 4 6" xfId="345" xr:uid="{00000000-0005-0000-0000-00000E050000}"/>
    <cellStyle name="Финансовый 4 6 2" xfId="795" xr:uid="{00000000-0005-0000-0000-00000F050000}"/>
    <cellStyle name="Финансовый 4 6 3" xfId="1245" xr:uid="{00000000-0005-0000-0000-000010050000}"/>
    <cellStyle name="Финансовый 4 7" xfId="500" xr:uid="{00000000-0005-0000-0000-000011050000}"/>
    <cellStyle name="Финансовый 4 7 2" xfId="950" xr:uid="{00000000-0005-0000-0000-000012050000}"/>
    <cellStyle name="Финансовый 4 8" xfId="404" xr:uid="{00000000-0005-0000-0000-000013050000}"/>
    <cellStyle name="Финансовый 4 9" xfId="854" xr:uid="{00000000-0005-0000-0000-000014050000}"/>
    <cellStyle name="Хороший" xfId="1301" builtinId="26"/>
  </cellStyles>
  <dxfs count="2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S144"/>
  <sheetViews>
    <sheetView topLeftCell="B107" zoomScale="90" zoomScaleNormal="90" workbookViewId="0">
      <selection activeCell="B133" sqref="A133:XFD133"/>
    </sheetView>
  </sheetViews>
  <sheetFormatPr defaultColWidth="9.140625" defaultRowHeight="15" x14ac:dyDescent="0.25"/>
  <cols>
    <col min="1" max="1" width="14" style="31" hidden="1" customWidth="1"/>
    <col min="2" max="2" width="29.28515625" style="31" bestFit="1" customWidth="1"/>
    <col min="3" max="3" width="15.85546875" style="11" customWidth="1"/>
    <col min="4" max="4" width="14.85546875" style="31" customWidth="1"/>
    <col min="5" max="5" width="15" style="31" customWidth="1"/>
    <col min="6" max="6" width="15.42578125" style="31" customWidth="1"/>
    <col min="7" max="7" width="16.140625" style="31" customWidth="1"/>
    <col min="8" max="11" width="17.7109375" style="31" customWidth="1"/>
    <col min="12" max="12" width="13.5703125" style="31" customWidth="1"/>
    <col min="13" max="13" width="12.5703125" style="31" bestFit="1" customWidth="1"/>
    <col min="14" max="14" width="16.140625" style="31" bestFit="1" customWidth="1"/>
    <col min="15" max="15" width="16.140625" style="31" customWidth="1"/>
    <col min="16" max="16" width="12.28515625" style="31" customWidth="1"/>
    <col min="17" max="17" width="12.5703125" style="31" bestFit="1" customWidth="1"/>
    <col min="18" max="18" width="12.5703125" style="31" customWidth="1"/>
    <col min="19" max="19" width="9.140625" style="31" customWidth="1"/>
    <col min="20" max="16384" width="9.140625" style="31"/>
  </cols>
  <sheetData>
    <row r="1" spans="1:18" ht="30.75" x14ac:dyDescent="0.3">
      <c r="A1" s="30"/>
      <c r="B1" s="70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x14ac:dyDescent="0.25">
      <c r="A2" s="32"/>
      <c r="B2" s="11" t="s">
        <v>1</v>
      </c>
      <c r="C2" s="42"/>
      <c r="D2" s="55">
        <v>45991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8" ht="18.75" x14ac:dyDescent="0.3">
      <c r="A3" s="34"/>
      <c r="B3" s="43" t="s">
        <v>2</v>
      </c>
      <c r="C3" s="11" t="s">
        <v>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8" ht="18.75" x14ac:dyDescent="0.3">
      <c r="A4" s="34"/>
      <c r="B4" s="44" t="s">
        <v>4</v>
      </c>
      <c r="C4" s="11" t="s">
        <v>5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8" ht="45" x14ac:dyDescent="0.25">
      <c r="A5" s="33"/>
      <c r="B5" s="45"/>
      <c r="C5" s="36" t="s">
        <v>6</v>
      </c>
      <c r="D5" s="11"/>
      <c r="E5" s="46"/>
      <c r="F5" s="47"/>
      <c r="G5" s="47"/>
      <c r="H5" s="47"/>
      <c r="I5" s="47"/>
      <c r="J5" s="47"/>
      <c r="K5" s="47"/>
      <c r="L5" s="47"/>
      <c r="M5" s="47"/>
      <c r="N5" s="47"/>
      <c r="O5" s="47"/>
      <c r="P5" s="35"/>
      <c r="Q5" s="35"/>
      <c r="R5" s="35"/>
    </row>
    <row r="6" spans="1:18" ht="14.25" customHeight="1" x14ac:dyDescent="0.25">
      <c r="B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8" ht="13.5" hidden="1" customHeight="1" x14ac:dyDescent="0.25">
      <c r="A7" s="23"/>
      <c r="B7" s="38"/>
      <c r="C7" s="38"/>
      <c r="D7" s="38"/>
      <c r="E7" s="38"/>
      <c r="F7" s="39"/>
      <c r="G7" s="40" t="s">
        <v>7</v>
      </c>
      <c r="H7" s="41"/>
      <c r="I7" s="41"/>
      <c r="J7" s="41"/>
      <c r="K7" s="41"/>
      <c r="L7" s="40"/>
      <c r="M7" s="41"/>
      <c r="N7" s="41"/>
      <c r="O7" s="41"/>
      <c r="P7" s="41"/>
      <c r="Q7" s="41"/>
      <c r="R7" s="41"/>
    </row>
    <row r="8" spans="1:18" ht="30.75" customHeight="1" x14ac:dyDescent="0.25">
      <c r="A8" s="3"/>
      <c r="B8" s="3" t="s">
        <v>8</v>
      </c>
      <c r="C8" s="3" t="s">
        <v>9</v>
      </c>
      <c r="D8" s="24" t="s">
        <v>10</v>
      </c>
      <c r="E8" s="4" t="s">
        <v>11</v>
      </c>
      <c r="F8" s="3" t="s">
        <v>12</v>
      </c>
      <c r="G8" s="5">
        <v>45658</v>
      </c>
      <c r="H8" s="5">
        <v>45689</v>
      </c>
      <c r="I8" s="5">
        <v>45717</v>
      </c>
      <c r="J8" s="5">
        <v>45748</v>
      </c>
      <c r="K8" s="5">
        <v>45778</v>
      </c>
      <c r="L8" s="5">
        <v>45809</v>
      </c>
      <c r="M8" s="5">
        <v>45839</v>
      </c>
      <c r="N8" s="5">
        <v>45870</v>
      </c>
      <c r="O8" s="5">
        <v>45901</v>
      </c>
      <c r="P8" s="5">
        <v>45931</v>
      </c>
      <c r="Q8" s="5">
        <v>45962</v>
      </c>
      <c r="R8" s="5">
        <v>45992</v>
      </c>
    </row>
    <row r="9" spans="1:18" x14ac:dyDescent="0.25">
      <c r="A9" s="29"/>
      <c r="B9" s="58"/>
      <c r="C9" s="20">
        <v>1</v>
      </c>
      <c r="D9" s="56">
        <v>-20120</v>
      </c>
      <c r="E9" s="6">
        <f>F9-G9-H9-I9-J9-K9-L9-M9-N9-O9-P9-Q9-R9+D9</f>
        <v>-34000</v>
      </c>
      <c r="F9" s="7">
        <f>янв.25!F4+фев.25!F4+мар.25!F4+апр.25!F4+май.25!F4+июн.25!F4+июл.25!F4+авг.25!F4+сен.25!F4+окт.25!F4+ноя.25!F4+дек.25!F4</f>
        <v>13000</v>
      </c>
      <c r="G9" s="7">
        <f>янв.25!E4</f>
        <v>2240</v>
      </c>
      <c r="H9" s="7">
        <f>фев.25!E4</f>
        <v>2240</v>
      </c>
      <c r="I9" s="7">
        <f>мар.25!E4</f>
        <v>2240</v>
      </c>
      <c r="J9" s="7">
        <f>апр.25!E4</f>
        <v>2240</v>
      </c>
      <c r="K9" s="7">
        <f>май.25!E4</f>
        <v>2240</v>
      </c>
      <c r="L9" s="8">
        <f>июн.25!E4</f>
        <v>2240</v>
      </c>
      <c r="M9" s="8">
        <f>июл.25!E4</f>
        <v>2240</v>
      </c>
      <c r="N9" s="8">
        <f>авг.25!E4</f>
        <v>2240</v>
      </c>
      <c r="O9" s="8">
        <f>сен.25!E4</f>
        <v>2240</v>
      </c>
      <c r="P9" s="8">
        <f>окт.25!E4</f>
        <v>2240</v>
      </c>
      <c r="Q9" s="8">
        <f>ноя.25!E4</f>
        <v>2240</v>
      </c>
      <c r="R9" s="8">
        <f>дек.25!E4</f>
        <v>2240</v>
      </c>
    </row>
    <row r="10" spans="1:18" x14ac:dyDescent="0.25">
      <c r="A10" s="21"/>
      <c r="B10" s="58"/>
      <c r="C10" s="20">
        <v>2</v>
      </c>
      <c r="D10" s="56">
        <v>0</v>
      </c>
      <c r="E10" s="6">
        <f t="shared" ref="E10:E73" si="0">F10-G10-H10-I10-J10-K10-L10-M10-N10-O10-P10-Q10-R10+D10</f>
        <v>-15680</v>
      </c>
      <c r="F10" s="7">
        <f>янв.25!F5+фев.25!F5+мар.25!F5+апр.25!F5+май.25!F5+июн.25!F5+июл.25!F5+авг.25!F5+сен.25!F5+окт.25!F5+ноя.25!F5+дек.25!F5</f>
        <v>11200</v>
      </c>
      <c r="G10" s="7">
        <f>янв.25!E5</f>
        <v>2240</v>
      </c>
      <c r="H10" s="7">
        <f>фев.25!E5</f>
        <v>2240</v>
      </c>
      <c r="I10" s="7">
        <f>мар.25!E5</f>
        <v>2240</v>
      </c>
      <c r="J10" s="7">
        <f>апр.25!E5</f>
        <v>2240</v>
      </c>
      <c r="K10" s="7">
        <f>май.25!E5</f>
        <v>2240</v>
      </c>
      <c r="L10" s="8">
        <f>июн.25!E5</f>
        <v>2240</v>
      </c>
      <c r="M10" s="8">
        <f>июл.25!E5</f>
        <v>2240</v>
      </c>
      <c r="N10" s="8">
        <f>авг.25!E5</f>
        <v>2240</v>
      </c>
      <c r="O10" s="8">
        <f>сен.25!E5</f>
        <v>2240</v>
      </c>
      <c r="P10" s="8">
        <f>окт.25!E5</f>
        <v>2240</v>
      </c>
      <c r="Q10" s="8">
        <f>ноя.25!E5</f>
        <v>2240</v>
      </c>
      <c r="R10" s="8">
        <f>дек.25!E5</f>
        <v>2240</v>
      </c>
    </row>
    <row r="11" spans="1:18" x14ac:dyDescent="0.25">
      <c r="A11" s="19"/>
      <c r="B11" s="58"/>
      <c r="C11" s="20">
        <v>3</v>
      </c>
      <c r="D11" s="56">
        <v>2280</v>
      </c>
      <c r="E11" s="6">
        <f t="shared" si="0"/>
        <v>400</v>
      </c>
      <c r="F11" s="7">
        <f>янв.25!F6+фев.25!F6+мар.25!F6+апр.25!F6+май.25!F6+июн.25!F6+июл.25!F6+авг.25!F6+сен.25!F6+окт.25!F6+ноя.25!F6+дек.25!F6</f>
        <v>25000</v>
      </c>
      <c r="G11" s="7">
        <f>янв.25!E6</f>
        <v>2240</v>
      </c>
      <c r="H11" s="7">
        <f>фев.25!E6</f>
        <v>2240</v>
      </c>
      <c r="I11" s="7">
        <f>мар.25!E6</f>
        <v>2240</v>
      </c>
      <c r="J11" s="7">
        <f>апр.25!E6</f>
        <v>2240</v>
      </c>
      <c r="K11" s="7">
        <f>май.25!E6</f>
        <v>2240</v>
      </c>
      <c r="L11" s="8">
        <f>июн.25!E6</f>
        <v>2240</v>
      </c>
      <c r="M11" s="8">
        <f>июл.25!E6</f>
        <v>2240</v>
      </c>
      <c r="N11" s="8">
        <f>авг.25!E6</f>
        <v>2240</v>
      </c>
      <c r="O11" s="8">
        <f>сен.25!E6</f>
        <v>2240</v>
      </c>
      <c r="P11" s="8">
        <f>окт.25!E6</f>
        <v>2240</v>
      </c>
      <c r="Q11" s="8">
        <f>ноя.25!E6</f>
        <v>2240</v>
      </c>
      <c r="R11" s="8">
        <f>дек.25!E6</f>
        <v>2240</v>
      </c>
    </row>
    <row r="12" spans="1:18" x14ac:dyDescent="0.25">
      <c r="A12" s="29"/>
      <c r="B12" s="58"/>
      <c r="C12" s="20">
        <v>4</v>
      </c>
      <c r="D12" s="56">
        <v>0</v>
      </c>
      <c r="E12" s="6">
        <f t="shared" si="0"/>
        <v>0</v>
      </c>
      <c r="F12" s="7">
        <f>янв.25!F7+фев.25!F7+мар.25!F7+апр.25!F7+май.25!F7+июн.25!F7+июл.25!F7+авг.25!F7+сен.25!F7+окт.25!F7+ноя.25!F7+дек.25!F7</f>
        <v>26880</v>
      </c>
      <c r="G12" s="7">
        <f>янв.25!E7</f>
        <v>2240</v>
      </c>
      <c r="H12" s="7">
        <f>фев.25!E7</f>
        <v>2240</v>
      </c>
      <c r="I12" s="7">
        <f>мар.25!E7</f>
        <v>2240</v>
      </c>
      <c r="J12" s="7">
        <f>апр.25!E7</f>
        <v>2240</v>
      </c>
      <c r="K12" s="7">
        <f>май.25!E7</f>
        <v>2240</v>
      </c>
      <c r="L12" s="8">
        <f>июн.25!E7</f>
        <v>2240</v>
      </c>
      <c r="M12" s="8">
        <f>июл.25!E7</f>
        <v>2240</v>
      </c>
      <c r="N12" s="8">
        <f>авг.25!E7</f>
        <v>2240</v>
      </c>
      <c r="O12" s="8">
        <f>сен.25!E7</f>
        <v>2240</v>
      </c>
      <c r="P12" s="8">
        <f>окт.25!E7</f>
        <v>2240</v>
      </c>
      <c r="Q12" s="8">
        <f>ноя.25!E7</f>
        <v>2240</v>
      </c>
      <c r="R12" s="8">
        <f>дек.25!E7</f>
        <v>2240</v>
      </c>
    </row>
    <row r="13" spans="1:18" x14ac:dyDescent="0.25">
      <c r="A13" s="18"/>
      <c r="B13" s="58"/>
      <c r="C13" s="20">
        <v>6</v>
      </c>
      <c r="D13" s="56">
        <v>0</v>
      </c>
      <c r="E13" s="6">
        <f t="shared" si="0"/>
        <v>0</v>
      </c>
      <c r="F13" s="7">
        <f>янв.25!F8+фев.25!F8+мар.25!F8+апр.25!F8+май.25!F8+июн.25!F8+июл.25!F8+авг.25!F8+сен.25!F8+окт.25!F8+ноя.25!F8+дек.25!F8</f>
        <v>0</v>
      </c>
      <c r="G13" s="7">
        <f>янв.25!E8</f>
        <v>0</v>
      </c>
      <c r="H13" s="7">
        <f>фев.25!E8</f>
        <v>0</v>
      </c>
      <c r="I13" s="7">
        <f>мар.25!E8</f>
        <v>0</v>
      </c>
      <c r="J13" s="7">
        <f>апр.25!E8</f>
        <v>0</v>
      </c>
      <c r="K13" s="7">
        <f>май.25!E8</f>
        <v>0</v>
      </c>
      <c r="L13" s="8">
        <f>июн.25!E8</f>
        <v>0</v>
      </c>
      <c r="M13" s="8">
        <f>июл.25!E8</f>
        <v>0</v>
      </c>
      <c r="N13" s="8">
        <f>авг.25!E8</f>
        <v>0</v>
      </c>
      <c r="O13" s="8">
        <f>сен.25!E8</f>
        <v>0</v>
      </c>
      <c r="P13" s="8">
        <f>окт.25!E8</f>
        <v>0</v>
      </c>
      <c r="Q13" s="8">
        <f>ноя.25!E8</f>
        <v>0</v>
      </c>
      <c r="R13" s="8">
        <f>дек.25!E8</f>
        <v>0</v>
      </c>
    </row>
    <row r="14" spans="1:18" x14ac:dyDescent="0.25">
      <c r="A14" s="18"/>
      <c r="B14" s="58"/>
      <c r="C14" s="20">
        <v>7</v>
      </c>
      <c r="D14" s="56">
        <v>0</v>
      </c>
      <c r="E14" s="6">
        <f t="shared" si="0"/>
        <v>0</v>
      </c>
      <c r="F14" s="7">
        <f>янв.25!F9+фев.25!F9+мар.25!F9+апр.25!F9+май.25!F9+июн.25!F9+июл.25!F9+авг.25!F9+сен.25!F9+окт.25!F9+ноя.25!F9+дек.25!F9</f>
        <v>0</v>
      </c>
      <c r="G14" s="7">
        <f>янв.25!E9</f>
        <v>0</v>
      </c>
      <c r="H14" s="7">
        <f>фев.25!E9</f>
        <v>0</v>
      </c>
      <c r="I14" s="7">
        <f>мар.25!E9</f>
        <v>0</v>
      </c>
      <c r="J14" s="7">
        <f>апр.25!E9</f>
        <v>0</v>
      </c>
      <c r="K14" s="7">
        <f>май.25!E9</f>
        <v>0</v>
      </c>
      <c r="L14" s="8">
        <f>июн.25!E9</f>
        <v>0</v>
      </c>
      <c r="M14" s="8">
        <f>июл.25!E9</f>
        <v>0</v>
      </c>
      <c r="N14" s="8">
        <f>авг.25!E9</f>
        <v>0</v>
      </c>
      <c r="O14" s="8">
        <f>сен.25!E9</f>
        <v>0</v>
      </c>
      <c r="P14" s="8">
        <f>окт.25!E9</f>
        <v>0</v>
      </c>
      <c r="Q14" s="8">
        <f>ноя.25!E9</f>
        <v>0</v>
      </c>
      <c r="R14" s="8">
        <f>дек.25!E9</f>
        <v>0</v>
      </c>
    </row>
    <row r="15" spans="1:18" x14ac:dyDescent="0.25">
      <c r="A15" s="18"/>
      <c r="B15" s="58"/>
      <c r="C15" s="20">
        <v>8</v>
      </c>
      <c r="D15" s="56">
        <v>0</v>
      </c>
      <c r="E15" s="6">
        <f t="shared" si="0"/>
        <v>0</v>
      </c>
      <c r="F15" s="7">
        <f>янв.25!F10+фев.25!F10+мар.25!F10+апр.25!F10+май.25!F10+июн.25!F10+июл.25!F10+авг.25!F10+сен.25!F10+окт.25!F10+ноя.25!F10+дек.25!F10</f>
        <v>26880</v>
      </c>
      <c r="G15" s="7">
        <f>янв.25!E10</f>
        <v>2240</v>
      </c>
      <c r="H15" s="7">
        <f>фев.25!E10</f>
        <v>2240</v>
      </c>
      <c r="I15" s="7">
        <f>мар.25!E10</f>
        <v>2240</v>
      </c>
      <c r="J15" s="7">
        <f>апр.25!E10</f>
        <v>2240</v>
      </c>
      <c r="K15" s="7">
        <f>май.25!E10</f>
        <v>2240</v>
      </c>
      <c r="L15" s="8">
        <f>июн.25!E10</f>
        <v>2240</v>
      </c>
      <c r="M15" s="8">
        <f>июл.25!E10</f>
        <v>2240</v>
      </c>
      <c r="N15" s="8">
        <f>авг.25!E10</f>
        <v>2240</v>
      </c>
      <c r="O15" s="8">
        <f>сен.25!E10</f>
        <v>2240</v>
      </c>
      <c r="P15" s="8">
        <f>окт.25!E10</f>
        <v>2240</v>
      </c>
      <c r="Q15" s="8">
        <f>ноя.25!E10</f>
        <v>2240</v>
      </c>
      <c r="R15" s="8">
        <f>дек.25!E10</f>
        <v>2240</v>
      </c>
    </row>
    <row r="16" spans="1:18" x14ac:dyDescent="0.25">
      <c r="A16" s="20"/>
      <c r="B16" s="58"/>
      <c r="C16" s="20">
        <v>9</v>
      </c>
      <c r="D16" s="56">
        <v>300</v>
      </c>
      <c r="E16" s="6">
        <f t="shared" si="0"/>
        <v>3260</v>
      </c>
      <c r="F16" s="7">
        <f>янв.25!F11+фев.25!F11+мар.25!F11+апр.25!F11+май.25!F11+июн.25!F11+июл.25!F11+авг.25!F11+сен.25!F11+окт.25!F11+ноя.25!F11+дек.25!F11</f>
        <v>29840</v>
      </c>
      <c r="G16" s="7">
        <f>янв.25!E11</f>
        <v>2240</v>
      </c>
      <c r="H16" s="7">
        <f>фев.25!E11</f>
        <v>2240</v>
      </c>
      <c r="I16" s="7">
        <f>мар.25!E11</f>
        <v>2240</v>
      </c>
      <c r="J16" s="7">
        <f>апр.25!E11</f>
        <v>2240</v>
      </c>
      <c r="K16" s="7">
        <f>май.25!E11</f>
        <v>2240</v>
      </c>
      <c r="L16" s="8">
        <f>июн.25!E11</f>
        <v>2240</v>
      </c>
      <c r="M16" s="8">
        <f>июл.25!E11</f>
        <v>2240</v>
      </c>
      <c r="N16" s="8">
        <f>авг.25!E11</f>
        <v>2240</v>
      </c>
      <c r="O16" s="8">
        <f>сен.25!E11</f>
        <v>2240</v>
      </c>
      <c r="P16" s="8">
        <f>окт.25!E11</f>
        <v>2240</v>
      </c>
      <c r="Q16" s="8">
        <f>ноя.25!E11</f>
        <v>2240</v>
      </c>
      <c r="R16" s="8">
        <f>дек.25!E11</f>
        <v>2240</v>
      </c>
    </row>
    <row r="17" spans="1:19" x14ac:dyDescent="0.25">
      <c r="A17" s="20"/>
      <c r="B17" s="58"/>
      <c r="C17" s="20">
        <v>10</v>
      </c>
      <c r="D17" s="56">
        <v>-56963</v>
      </c>
      <c r="E17" s="6">
        <f t="shared" si="0"/>
        <v>-83843</v>
      </c>
      <c r="F17" s="7">
        <f>янв.25!F12+фев.25!F12+мар.25!F12+апр.25!F12+май.25!F12+июн.25!F12+июл.25!F12+авг.25!F12+сен.25!F12+окт.25!F12+ноя.25!F12+дек.25!F12</f>
        <v>0</v>
      </c>
      <c r="G17" s="7">
        <f>янв.25!E12</f>
        <v>2240</v>
      </c>
      <c r="H17" s="7">
        <f>фев.25!E12</f>
        <v>2240</v>
      </c>
      <c r="I17" s="7">
        <f>мар.25!E12</f>
        <v>2240</v>
      </c>
      <c r="J17" s="7">
        <f>апр.25!E12</f>
        <v>2240</v>
      </c>
      <c r="K17" s="7">
        <f>май.25!E12</f>
        <v>2240</v>
      </c>
      <c r="L17" s="8">
        <f>июн.25!E12</f>
        <v>2240</v>
      </c>
      <c r="M17" s="8">
        <f>июл.25!E12</f>
        <v>2240</v>
      </c>
      <c r="N17" s="8">
        <f>авг.25!E12</f>
        <v>2240</v>
      </c>
      <c r="O17" s="8">
        <f>сен.25!E12</f>
        <v>2240</v>
      </c>
      <c r="P17" s="8">
        <f>окт.25!E12</f>
        <v>2240</v>
      </c>
      <c r="Q17" s="8">
        <f>ноя.25!E12</f>
        <v>2240</v>
      </c>
      <c r="R17" s="8">
        <f>дек.25!E12</f>
        <v>2240</v>
      </c>
    </row>
    <row r="18" spans="1:19" x14ac:dyDescent="0.25">
      <c r="A18" s="20"/>
      <c r="B18" s="58"/>
      <c r="C18" s="20">
        <v>11</v>
      </c>
      <c r="D18" s="56">
        <v>-5440.97</v>
      </c>
      <c r="E18" s="6">
        <f t="shared" si="0"/>
        <v>-5440.97</v>
      </c>
      <c r="F18" s="7">
        <f>янв.25!F13+фев.25!F13+мар.25!F13+апр.25!F13+май.25!F13+июн.25!F13+июл.25!F13+авг.25!F13+сен.25!F13+окт.25!F13+ноя.25!F13+дек.25!F13</f>
        <v>26880</v>
      </c>
      <c r="G18" s="7">
        <f>янв.25!E13</f>
        <v>2240</v>
      </c>
      <c r="H18" s="7">
        <f>фев.25!E13</f>
        <v>2240</v>
      </c>
      <c r="I18" s="7">
        <f>мар.25!E13</f>
        <v>2240</v>
      </c>
      <c r="J18" s="7">
        <f>апр.25!E13</f>
        <v>2240</v>
      </c>
      <c r="K18" s="7">
        <f>май.25!E13</f>
        <v>2240</v>
      </c>
      <c r="L18" s="8">
        <f>июн.25!E13</f>
        <v>2240</v>
      </c>
      <c r="M18" s="8">
        <f>июл.25!E13</f>
        <v>2240</v>
      </c>
      <c r="N18" s="8">
        <f>авг.25!E13</f>
        <v>2240</v>
      </c>
      <c r="O18" s="8">
        <f>сен.25!E13</f>
        <v>2240</v>
      </c>
      <c r="P18" s="8">
        <f>окт.25!E13</f>
        <v>2240</v>
      </c>
      <c r="Q18" s="8">
        <f>ноя.25!E13</f>
        <v>2240</v>
      </c>
      <c r="R18" s="8">
        <f>дек.25!E13</f>
        <v>2240</v>
      </c>
    </row>
    <row r="19" spans="1:19" x14ac:dyDescent="0.25">
      <c r="A19" s="29"/>
      <c r="B19" s="58"/>
      <c r="C19" s="20">
        <v>12</v>
      </c>
      <c r="D19" s="56">
        <v>4480</v>
      </c>
      <c r="E19" s="6">
        <f t="shared" si="0"/>
        <v>4480</v>
      </c>
      <c r="F19" s="7">
        <f>янв.25!F14+фев.25!F14+мар.25!F14+апр.25!F14+май.25!F14+июн.25!F14+июл.25!F14+авг.25!F14+сен.25!F14+окт.25!F14+ноя.25!F14+дек.25!F14</f>
        <v>26880</v>
      </c>
      <c r="G19" s="7">
        <f>янв.25!E14</f>
        <v>2240</v>
      </c>
      <c r="H19" s="7">
        <f>фев.25!E14</f>
        <v>2240</v>
      </c>
      <c r="I19" s="7">
        <f>мар.25!E14</f>
        <v>2240</v>
      </c>
      <c r="J19" s="7">
        <f>апр.25!E14</f>
        <v>2240</v>
      </c>
      <c r="K19" s="7">
        <f>май.25!E14</f>
        <v>2240</v>
      </c>
      <c r="L19" s="8">
        <f>июн.25!E14</f>
        <v>2240</v>
      </c>
      <c r="M19" s="8">
        <f>июл.25!E14</f>
        <v>2240</v>
      </c>
      <c r="N19" s="8">
        <f>авг.25!E14</f>
        <v>2240</v>
      </c>
      <c r="O19" s="8">
        <f>сен.25!E14</f>
        <v>2240</v>
      </c>
      <c r="P19" s="8">
        <f>окт.25!E14</f>
        <v>2240</v>
      </c>
      <c r="Q19" s="8">
        <f>ноя.25!E14</f>
        <v>2240</v>
      </c>
      <c r="R19" s="8">
        <f>дек.25!E14</f>
        <v>2240</v>
      </c>
    </row>
    <row r="20" spans="1:19" x14ac:dyDescent="0.25">
      <c r="A20" s="18"/>
      <c r="B20" s="58"/>
      <c r="C20" s="20">
        <v>13</v>
      </c>
      <c r="D20" s="56">
        <v>0</v>
      </c>
      <c r="E20" s="6">
        <f t="shared" si="0"/>
        <v>0</v>
      </c>
      <c r="F20" s="7">
        <f>янв.25!F15+фев.25!F15+мар.25!F15+апр.25!F15+май.25!F15+июн.25!F15+июл.25!F15+авг.25!F15+сен.25!F15+окт.25!F15+ноя.25!F15+дек.25!F15</f>
        <v>26880</v>
      </c>
      <c r="G20" s="7">
        <f>янв.25!E15</f>
        <v>2240</v>
      </c>
      <c r="H20" s="7">
        <f>фев.25!E15</f>
        <v>2240</v>
      </c>
      <c r="I20" s="7">
        <f>мар.25!E15</f>
        <v>2240</v>
      </c>
      <c r="J20" s="7">
        <f>апр.25!E15</f>
        <v>2240</v>
      </c>
      <c r="K20" s="7">
        <f>май.25!E15</f>
        <v>2240</v>
      </c>
      <c r="L20" s="8">
        <f>июн.25!E15</f>
        <v>2240</v>
      </c>
      <c r="M20" s="8">
        <f>июл.25!E15</f>
        <v>2240</v>
      </c>
      <c r="N20" s="8">
        <f>авг.25!E15</f>
        <v>2240</v>
      </c>
      <c r="O20" s="8">
        <f>сен.25!E15</f>
        <v>2240</v>
      </c>
      <c r="P20" s="8">
        <f>окт.25!E15</f>
        <v>2240</v>
      </c>
      <c r="Q20" s="8">
        <f>ноя.25!E15</f>
        <v>2240</v>
      </c>
      <c r="R20" s="8">
        <f>дек.25!E15</f>
        <v>2240</v>
      </c>
    </row>
    <row r="21" spans="1:19" x14ac:dyDescent="0.25">
      <c r="A21" s="18"/>
      <c r="B21" s="58"/>
      <c r="C21" s="20">
        <v>14</v>
      </c>
      <c r="D21" s="56">
        <v>0</v>
      </c>
      <c r="E21" s="6">
        <f t="shared" si="0"/>
        <v>0</v>
      </c>
      <c r="F21" s="7">
        <f>янв.25!F16+фев.25!F16+мар.25!F16+апр.25!F16+май.25!F16+июн.25!F16+июл.25!F16+авг.25!F16+сен.25!F16+окт.25!F16+ноя.25!F16+дек.25!F16</f>
        <v>26880</v>
      </c>
      <c r="G21" s="7">
        <f>янв.25!E16</f>
        <v>2240</v>
      </c>
      <c r="H21" s="7">
        <f>фев.25!E16</f>
        <v>2240</v>
      </c>
      <c r="I21" s="7">
        <f>мар.25!E16</f>
        <v>2240</v>
      </c>
      <c r="J21" s="7">
        <f>апр.25!E16</f>
        <v>2240</v>
      </c>
      <c r="K21" s="7">
        <f>май.25!E16</f>
        <v>2240</v>
      </c>
      <c r="L21" s="8">
        <f>июн.25!E16</f>
        <v>2240</v>
      </c>
      <c r="M21" s="8">
        <f>июл.25!E16</f>
        <v>2240</v>
      </c>
      <c r="N21" s="8">
        <f>авг.25!E16</f>
        <v>2240</v>
      </c>
      <c r="O21" s="8">
        <f>сен.25!E16</f>
        <v>2240</v>
      </c>
      <c r="P21" s="8">
        <f>окт.25!E16</f>
        <v>2240</v>
      </c>
      <c r="Q21" s="8">
        <f>ноя.25!E16</f>
        <v>2240</v>
      </c>
      <c r="R21" s="8">
        <f>дек.25!E16</f>
        <v>2240</v>
      </c>
    </row>
    <row r="22" spans="1:19" x14ac:dyDescent="0.25">
      <c r="A22" s="18"/>
      <c r="B22" s="58"/>
      <c r="C22" s="20">
        <v>15</v>
      </c>
      <c r="D22" s="56">
        <v>-6720</v>
      </c>
      <c r="E22" s="6">
        <f t="shared" si="0"/>
        <v>-8960</v>
      </c>
      <c r="F22" s="7">
        <f>янв.25!F17+фев.25!F17+мар.25!F17+апр.25!F17+май.25!F17+июн.25!F17+июл.25!F17+авг.25!F17+сен.25!F17+окт.25!F17+ноя.25!F17+дек.25!F17</f>
        <v>24640</v>
      </c>
      <c r="G22" s="7">
        <f>янв.25!E17</f>
        <v>2240</v>
      </c>
      <c r="H22" s="7">
        <f>фев.25!E17</f>
        <v>2240</v>
      </c>
      <c r="I22" s="7">
        <f>мар.25!E17</f>
        <v>2240</v>
      </c>
      <c r="J22" s="7">
        <f>апр.25!E17</f>
        <v>2240</v>
      </c>
      <c r="K22" s="7">
        <f>май.25!E17</f>
        <v>2240</v>
      </c>
      <c r="L22" s="8">
        <f>июн.25!E17</f>
        <v>2240</v>
      </c>
      <c r="M22" s="8">
        <f>июл.25!E17</f>
        <v>2240</v>
      </c>
      <c r="N22" s="8">
        <f>авг.25!E17</f>
        <v>2240</v>
      </c>
      <c r="O22" s="8">
        <f>сен.25!E17</f>
        <v>2240</v>
      </c>
      <c r="P22" s="8">
        <f>окт.25!E17</f>
        <v>2240</v>
      </c>
      <c r="Q22" s="8">
        <f>ноя.25!E17</f>
        <v>2240</v>
      </c>
      <c r="R22" s="8">
        <f>дек.25!E17</f>
        <v>2240</v>
      </c>
    </row>
    <row r="23" spans="1:19" x14ac:dyDescent="0.25">
      <c r="A23" s="21"/>
      <c r="B23" s="58"/>
      <c r="C23" s="20">
        <v>16</v>
      </c>
      <c r="D23" s="56">
        <v>0</v>
      </c>
      <c r="E23" s="6">
        <f t="shared" si="0"/>
        <v>0</v>
      </c>
      <c r="F23" s="7">
        <f>янв.25!F18+фев.25!F18+мар.25!F18+апр.25!F18+май.25!F18+июн.25!F18+июл.25!F18+авг.25!F18+сен.25!F18+окт.25!F18+ноя.25!F18+дек.25!F18</f>
        <v>26880</v>
      </c>
      <c r="G23" s="7">
        <f>янв.25!E18</f>
        <v>2240</v>
      </c>
      <c r="H23" s="7">
        <f>фев.25!E18</f>
        <v>2240</v>
      </c>
      <c r="I23" s="7">
        <f>мар.25!E18</f>
        <v>2240</v>
      </c>
      <c r="J23" s="7">
        <f>апр.25!E18</f>
        <v>2240</v>
      </c>
      <c r="K23" s="7">
        <f>май.25!E18</f>
        <v>2240</v>
      </c>
      <c r="L23" s="8">
        <f>июн.25!E18</f>
        <v>2240</v>
      </c>
      <c r="M23" s="8">
        <f>июл.25!E18</f>
        <v>2240</v>
      </c>
      <c r="N23" s="8">
        <f>авг.25!E18</f>
        <v>2240</v>
      </c>
      <c r="O23" s="8">
        <f>сен.25!E18</f>
        <v>2240</v>
      </c>
      <c r="P23" s="8">
        <f>окт.25!E18</f>
        <v>2240</v>
      </c>
      <c r="Q23" s="8">
        <f>ноя.25!E18</f>
        <v>2240</v>
      </c>
      <c r="R23" s="8">
        <f>дек.25!E18</f>
        <v>2240</v>
      </c>
    </row>
    <row r="24" spans="1:19" x14ac:dyDescent="0.25">
      <c r="A24" s="18"/>
      <c r="B24" s="58"/>
      <c r="C24" s="20">
        <v>17</v>
      </c>
      <c r="D24" s="56">
        <v>0</v>
      </c>
      <c r="E24" s="6">
        <f t="shared" si="0"/>
        <v>0</v>
      </c>
      <c r="F24" s="7">
        <f>янв.25!F19+фев.25!F19+мар.25!F19+апр.25!F19+май.25!F19+июн.25!F19+июл.25!F19+авг.25!F19+сен.25!F19+окт.25!F19+ноя.25!F19+дек.25!F19</f>
        <v>26880</v>
      </c>
      <c r="G24" s="7">
        <f>янв.25!E19</f>
        <v>2240</v>
      </c>
      <c r="H24" s="7">
        <f>фев.25!E19</f>
        <v>2240</v>
      </c>
      <c r="I24" s="7">
        <f>мар.25!E19</f>
        <v>2240</v>
      </c>
      <c r="J24" s="7">
        <f>апр.25!E19</f>
        <v>2240</v>
      </c>
      <c r="K24" s="7">
        <f>май.25!E19</f>
        <v>2240</v>
      </c>
      <c r="L24" s="8">
        <f>июн.25!E19</f>
        <v>2240</v>
      </c>
      <c r="M24" s="8">
        <f>июл.25!E19</f>
        <v>2240</v>
      </c>
      <c r="N24" s="8">
        <f>авг.25!E19</f>
        <v>2240</v>
      </c>
      <c r="O24" s="8">
        <f>сен.25!E19</f>
        <v>2240</v>
      </c>
      <c r="P24" s="8">
        <f>окт.25!E19</f>
        <v>2240</v>
      </c>
      <c r="Q24" s="8">
        <f>ноя.25!E19</f>
        <v>2240</v>
      </c>
      <c r="R24" s="8">
        <f>дек.25!E19</f>
        <v>2240</v>
      </c>
    </row>
    <row r="25" spans="1:19" x14ac:dyDescent="0.25">
      <c r="A25" s="20"/>
      <c r="B25" s="58"/>
      <c r="C25" s="20">
        <v>18</v>
      </c>
      <c r="D25" s="56">
        <v>9816.48</v>
      </c>
      <c r="E25" s="6">
        <f t="shared" si="0"/>
        <v>5336.48</v>
      </c>
      <c r="F25" s="7">
        <f>янв.25!F20+фев.25!F20+мар.25!F20+апр.25!F20+май.25!F20+июн.25!F20+июл.25!F20+авг.25!F20+сен.25!F20+окт.25!F20+ноя.25!F20+дек.25!F20</f>
        <v>22400</v>
      </c>
      <c r="G25" s="7">
        <f>янв.25!E20</f>
        <v>2240</v>
      </c>
      <c r="H25" s="7">
        <f>фев.25!E20</f>
        <v>2240</v>
      </c>
      <c r="I25" s="7">
        <f>мар.25!E20</f>
        <v>2240</v>
      </c>
      <c r="J25" s="7">
        <f>апр.25!E20</f>
        <v>2240</v>
      </c>
      <c r="K25" s="7">
        <f>май.25!E20</f>
        <v>2240</v>
      </c>
      <c r="L25" s="8">
        <f>июн.25!E20</f>
        <v>2240</v>
      </c>
      <c r="M25" s="8">
        <f>июл.25!E20</f>
        <v>2240</v>
      </c>
      <c r="N25" s="8">
        <f>авг.25!E20</f>
        <v>2240</v>
      </c>
      <c r="O25" s="8">
        <f>сен.25!E20</f>
        <v>2240</v>
      </c>
      <c r="P25" s="8">
        <f>окт.25!E20</f>
        <v>2240</v>
      </c>
      <c r="Q25" s="8">
        <f>ноя.25!E20</f>
        <v>2240</v>
      </c>
      <c r="R25" s="8">
        <f>дек.25!E20</f>
        <v>2240</v>
      </c>
      <c r="S25" s="31">
        <v>0</v>
      </c>
    </row>
    <row r="26" spans="1:19" x14ac:dyDescent="0.25">
      <c r="A26" s="20"/>
      <c r="B26" s="58"/>
      <c r="C26" s="20">
        <v>19</v>
      </c>
      <c r="D26" s="56">
        <v>300</v>
      </c>
      <c r="E26" s="6">
        <f t="shared" si="0"/>
        <v>160</v>
      </c>
      <c r="F26" s="7">
        <f>янв.25!F21+фев.25!F21+мар.25!F21+апр.25!F21+май.25!F21+июн.25!F21+июл.25!F21+авг.25!F21+сен.25!F21+окт.25!F21+ноя.25!F21+дек.25!F21</f>
        <v>26740</v>
      </c>
      <c r="G26" s="7">
        <f>янв.25!E21</f>
        <v>2240</v>
      </c>
      <c r="H26" s="7">
        <f>фев.25!E21</f>
        <v>2240</v>
      </c>
      <c r="I26" s="7">
        <f>мар.25!E21</f>
        <v>2240</v>
      </c>
      <c r="J26" s="7">
        <f>апр.25!E21</f>
        <v>2240</v>
      </c>
      <c r="K26" s="7">
        <f>май.25!E21</f>
        <v>2240</v>
      </c>
      <c r="L26" s="8">
        <f>июн.25!E21</f>
        <v>2240</v>
      </c>
      <c r="M26" s="8">
        <f>июл.25!E21</f>
        <v>2240</v>
      </c>
      <c r="N26" s="8">
        <f>авг.25!E21</f>
        <v>2240</v>
      </c>
      <c r="O26" s="8">
        <f>сен.25!E21</f>
        <v>2240</v>
      </c>
      <c r="P26" s="8">
        <f>окт.25!E21</f>
        <v>2240</v>
      </c>
      <c r="Q26" s="8">
        <f>ноя.25!E21</f>
        <v>2240</v>
      </c>
      <c r="R26" s="8">
        <f>дек.25!E21</f>
        <v>2240</v>
      </c>
    </row>
    <row r="27" spans="1:19" x14ac:dyDescent="0.25">
      <c r="A27" s="18"/>
      <c r="B27" s="58"/>
      <c r="C27" s="20">
        <v>20</v>
      </c>
      <c r="D27" s="56">
        <v>0</v>
      </c>
      <c r="E27" s="6">
        <f t="shared" si="0"/>
        <v>0</v>
      </c>
      <c r="F27" s="7">
        <f>янв.25!F22+фев.25!F22+мар.25!F22+апр.25!F22+май.25!F22+июн.25!F22+июл.25!F22+авг.25!F22+сен.25!F22+окт.25!F22+ноя.25!F22+дек.25!F22</f>
        <v>0</v>
      </c>
      <c r="G27" s="7">
        <f>янв.25!E22</f>
        <v>0</v>
      </c>
      <c r="H27" s="7">
        <f>фев.25!E22</f>
        <v>0</v>
      </c>
      <c r="I27" s="7">
        <f>мар.25!E22</f>
        <v>0</v>
      </c>
      <c r="J27" s="7">
        <f>апр.25!E22</f>
        <v>0</v>
      </c>
      <c r="K27" s="7">
        <f>май.25!E22</f>
        <v>0</v>
      </c>
      <c r="L27" s="8">
        <f>июн.25!E22</f>
        <v>0</v>
      </c>
      <c r="M27" s="8">
        <f>июл.25!E22</f>
        <v>0</v>
      </c>
      <c r="N27" s="8">
        <f>авг.25!E22</f>
        <v>0</v>
      </c>
      <c r="O27" s="8">
        <f>сен.25!E22</f>
        <v>0</v>
      </c>
      <c r="P27" s="8">
        <f>окт.25!E22</f>
        <v>0</v>
      </c>
      <c r="Q27" s="8">
        <f>ноя.25!E22</f>
        <v>0</v>
      </c>
      <c r="R27" s="8">
        <f>дек.25!E22</f>
        <v>0</v>
      </c>
    </row>
    <row r="28" spans="1:19" x14ac:dyDescent="0.25">
      <c r="A28" s="18"/>
      <c r="B28" s="58"/>
      <c r="C28" s="20">
        <v>21</v>
      </c>
      <c r="D28" s="56">
        <v>0</v>
      </c>
      <c r="E28" s="6">
        <f t="shared" si="0"/>
        <v>0</v>
      </c>
      <c r="F28" s="7">
        <f>янв.25!F23+фев.25!F23+мар.25!F23+апр.25!F23+май.25!F23+июн.25!F23+июл.25!F23+авг.25!F23+сен.25!F23+окт.25!F23+ноя.25!F23+дек.25!F23</f>
        <v>26880</v>
      </c>
      <c r="G28" s="7">
        <f>янв.25!E23</f>
        <v>2240</v>
      </c>
      <c r="H28" s="7">
        <f>фев.25!E23</f>
        <v>2240</v>
      </c>
      <c r="I28" s="7">
        <f>мар.25!E23</f>
        <v>2240</v>
      </c>
      <c r="J28" s="7">
        <f>апр.25!E23</f>
        <v>2240</v>
      </c>
      <c r="K28" s="7">
        <f>май.25!E23</f>
        <v>2240</v>
      </c>
      <c r="L28" s="8">
        <f>июн.25!E23</f>
        <v>2240</v>
      </c>
      <c r="M28" s="8">
        <f>июл.25!E23</f>
        <v>2240</v>
      </c>
      <c r="N28" s="8">
        <f>авг.25!E23</f>
        <v>2240</v>
      </c>
      <c r="O28" s="8">
        <f>сен.25!E23</f>
        <v>2240</v>
      </c>
      <c r="P28" s="8">
        <f>окт.25!E23</f>
        <v>2240</v>
      </c>
      <c r="Q28" s="8">
        <f>ноя.25!E23</f>
        <v>2240</v>
      </c>
      <c r="R28" s="8">
        <f>дек.25!E23</f>
        <v>2240</v>
      </c>
    </row>
    <row r="29" spans="1:19" x14ac:dyDescent="0.25">
      <c r="A29" s="20"/>
      <c r="B29" s="58"/>
      <c r="C29" s="20">
        <v>22</v>
      </c>
      <c r="D29" s="56">
        <v>1000</v>
      </c>
      <c r="E29" s="6">
        <f t="shared" si="0"/>
        <v>3240</v>
      </c>
      <c r="F29" s="7">
        <f>янв.25!F24+фев.25!F24+мар.25!F24+апр.25!F24+май.25!F24+июн.25!F24+июл.25!F24+авг.25!F24+сен.25!F24+окт.25!F24+ноя.25!F24+дек.25!F24</f>
        <v>29120</v>
      </c>
      <c r="G29" s="7">
        <f>янв.25!E24</f>
        <v>2240</v>
      </c>
      <c r="H29" s="7">
        <f>фев.25!E24</f>
        <v>2240</v>
      </c>
      <c r="I29" s="7">
        <f>мар.25!E24</f>
        <v>2240</v>
      </c>
      <c r="J29" s="7">
        <f>апр.25!E24</f>
        <v>2240</v>
      </c>
      <c r="K29" s="7">
        <f>май.25!E24</f>
        <v>2240</v>
      </c>
      <c r="L29" s="8">
        <f>июн.25!E24</f>
        <v>2240</v>
      </c>
      <c r="M29" s="8">
        <f>июл.25!E24</f>
        <v>2240</v>
      </c>
      <c r="N29" s="8">
        <f>авг.25!E24</f>
        <v>2240</v>
      </c>
      <c r="O29" s="8">
        <f>сен.25!E24</f>
        <v>2240</v>
      </c>
      <c r="P29" s="8">
        <f>окт.25!E24</f>
        <v>2240</v>
      </c>
      <c r="Q29" s="8">
        <f>ноя.25!E24</f>
        <v>2240</v>
      </c>
      <c r="R29" s="8">
        <f>дек.25!E24</f>
        <v>2240</v>
      </c>
    </row>
    <row r="30" spans="1:19" x14ac:dyDescent="0.25">
      <c r="A30" s="20"/>
      <c r="B30" s="58"/>
      <c r="C30" s="20">
        <v>23</v>
      </c>
      <c r="D30" s="56">
        <v>0</v>
      </c>
      <c r="E30" s="6">
        <f t="shared" si="0"/>
        <v>-2240</v>
      </c>
      <c r="F30" s="7">
        <f>янв.25!F25+фев.25!F25+мар.25!F25+апр.25!F25+май.25!F25+июн.25!F25+июл.25!F25+авг.25!F25+сен.25!F25+окт.25!F25+ноя.25!F25+дек.25!F25</f>
        <v>24640</v>
      </c>
      <c r="G30" s="7">
        <f>янв.25!E25</f>
        <v>2240</v>
      </c>
      <c r="H30" s="7">
        <f>фев.25!E25</f>
        <v>2240</v>
      </c>
      <c r="I30" s="7">
        <f>мар.25!E25</f>
        <v>2240</v>
      </c>
      <c r="J30" s="7">
        <f>апр.25!E25</f>
        <v>2240</v>
      </c>
      <c r="K30" s="7">
        <f>май.25!E25</f>
        <v>2240</v>
      </c>
      <c r="L30" s="8">
        <f>июн.25!E25</f>
        <v>2240</v>
      </c>
      <c r="M30" s="8">
        <f>июл.25!E25</f>
        <v>2240</v>
      </c>
      <c r="N30" s="8">
        <f>авг.25!E25</f>
        <v>2240</v>
      </c>
      <c r="O30" s="8">
        <f>сен.25!E25</f>
        <v>2240</v>
      </c>
      <c r="P30" s="8">
        <f>окт.25!E25</f>
        <v>2240</v>
      </c>
      <c r="Q30" s="8">
        <f>ноя.25!E25</f>
        <v>2240</v>
      </c>
      <c r="R30" s="8">
        <f>дек.25!E25</f>
        <v>2240</v>
      </c>
    </row>
    <row r="31" spans="1:19" x14ac:dyDescent="0.25">
      <c r="A31" s="20"/>
      <c r="B31" s="58"/>
      <c r="C31" s="20">
        <v>24</v>
      </c>
      <c r="D31" s="56">
        <v>-26660</v>
      </c>
      <c r="E31" s="6">
        <f t="shared" si="0"/>
        <v>-13540</v>
      </c>
      <c r="F31" s="7">
        <f>янв.25!F26+фев.25!F26+мар.25!F26+апр.25!F26+май.25!F26+июн.25!F26+июл.25!F26+авг.25!F26+сен.25!F26+окт.25!F26+ноя.25!F26+дек.25!F26</f>
        <v>40000</v>
      </c>
      <c r="G31" s="7">
        <f>янв.25!E26</f>
        <v>2240</v>
      </c>
      <c r="H31" s="7">
        <f>фев.25!E26</f>
        <v>2240</v>
      </c>
      <c r="I31" s="7">
        <f>мар.25!E26</f>
        <v>2240</v>
      </c>
      <c r="J31" s="7">
        <f>апр.25!E26</f>
        <v>2240</v>
      </c>
      <c r="K31" s="7">
        <f>май.25!E26</f>
        <v>2240</v>
      </c>
      <c r="L31" s="8">
        <f>июн.25!E26</f>
        <v>2240</v>
      </c>
      <c r="M31" s="8">
        <f>июл.25!E26</f>
        <v>2240</v>
      </c>
      <c r="N31" s="8">
        <f>авг.25!E26</f>
        <v>2240</v>
      </c>
      <c r="O31" s="8">
        <f>сен.25!E26</f>
        <v>2240</v>
      </c>
      <c r="P31" s="8">
        <f>окт.25!E26</f>
        <v>2240</v>
      </c>
      <c r="Q31" s="8">
        <f>ноя.25!E26</f>
        <v>2240</v>
      </c>
      <c r="R31" s="8">
        <f>дек.25!E26</f>
        <v>2240</v>
      </c>
    </row>
    <row r="32" spans="1:19" x14ac:dyDescent="0.25">
      <c r="A32" s="29"/>
      <c r="B32" s="58"/>
      <c r="C32" s="20">
        <v>25</v>
      </c>
      <c r="D32" s="56">
        <v>-2240</v>
      </c>
      <c r="E32" s="6">
        <f t="shared" si="0"/>
        <v>4480</v>
      </c>
      <c r="F32" s="7">
        <f>янв.25!F27+фев.25!F27+мар.25!F27+апр.25!F27+май.25!F27+июн.25!F27+июл.25!F27+авг.25!F27+сен.25!F27+окт.25!F27+ноя.25!F27+дек.25!F27</f>
        <v>33600</v>
      </c>
      <c r="G32" s="7">
        <f>янв.25!E27</f>
        <v>2240</v>
      </c>
      <c r="H32" s="7">
        <f>фев.25!E27</f>
        <v>2240</v>
      </c>
      <c r="I32" s="7">
        <f>мар.25!E27</f>
        <v>2240</v>
      </c>
      <c r="J32" s="7">
        <f>апр.25!E27</f>
        <v>2240</v>
      </c>
      <c r="K32" s="7">
        <f>май.25!E27</f>
        <v>2240</v>
      </c>
      <c r="L32" s="8">
        <f>июн.25!E27</f>
        <v>2240</v>
      </c>
      <c r="M32" s="8">
        <f>июл.25!E27</f>
        <v>2240</v>
      </c>
      <c r="N32" s="8">
        <f>авг.25!E27</f>
        <v>2240</v>
      </c>
      <c r="O32" s="8">
        <f>сен.25!E27</f>
        <v>2240</v>
      </c>
      <c r="P32" s="8">
        <f>окт.25!E27</f>
        <v>2240</v>
      </c>
      <c r="Q32" s="8">
        <f>ноя.25!E27</f>
        <v>2240</v>
      </c>
      <c r="R32" s="8">
        <f>дек.25!E27</f>
        <v>2240</v>
      </c>
    </row>
    <row r="33" spans="1:18" x14ac:dyDescent="0.25">
      <c r="A33" s="18"/>
      <c r="B33" s="58"/>
      <c r="C33" s="20">
        <v>26</v>
      </c>
      <c r="D33" s="56">
        <v>3640</v>
      </c>
      <c r="E33" s="6">
        <f t="shared" si="0"/>
        <v>3640</v>
      </c>
      <c r="F33" s="7">
        <f>янв.25!F28+фев.25!F28+мар.25!F28+апр.25!F28+май.25!F28+июн.25!F28+июл.25!F28+авг.25!F28+сен.25!F28+окт.25!F28+ноя.25!F28+дек.25!F28</f>
        <v>26880</v>
      </c>
      <c r="G33" s="7">
        <f>янв.25!E28</f>
        <v>2240</v>
      </c>
      <c r="H33" s="7">
        <f>фев.25!E28</f>
        <v>2240</v>
      </c>
      <c r="I33" s="7">
        <f>мар.25!E28</f>
        <v>2240</v>
      </c>
      <c r="J33" s="7">
        <f>апр.25!E28</f>
        <v>2240</v>
      </c>
      <c r="K33" s="7">
        <f>май.25!E28</f>
        <v>2240</v>
      </c>
      <c r="L33" s="8">
        <f>июн.25!E28</f>
        <v>2240</v>
      </c>
      <c r="M33" s="8">
        <f>июл.25!E28</f>
        <v>2240</v>
      </c>
      <c r="N33" s="8">
        <f>авг.25!E28</f>
        <v>2240</v>
      </c>
      <c r="O33" s="8">
        <f>сен.25!E28</f>
        <v>2240</v>
      </c>
      <c r="P33" s="8">
        <f>окт.25!E28</f>
        <v>2240</v>
      </c>
      <c r="Q33" s="8">
        <f>ноя.25!E28</f>
        <v>2240</v>
      </c>
      <c r="R33" s="8">
        <f>дек.25!E28</f>
        <v>2240</v>
      </c>
    </row>
    <row r="34" spans="1:18" x14ac:dyDescent="0.25">
      <c r="A34" s="18"/>
      <c r="B34" s="58"/>
      <c r="C34" s="20">
        <v>27</v>
      </c>
      <c r="D34" s="56">
        <v>-3080</v>
      </c>
      <c r="E34" s="6">
        <f t="shared" si="0"/>
        <v>40</v>
      </c>
      <c r="F34" s="7">
        <f>янв.25!F29+фев.25!F29+мар.25!F29+апр.25!F29+май.25!F29+июн.25!F29+июл.25!F29+авг.25!F29+сен.25!F29+окт.25!F29+ноя.25!F29+дек.25!F29</f>
        <v>30000</v>
      </c>
      <c r="G34" s="7">
        <f>янв.25!E29</f>
        <v>2240</v>
      </c>
      <c r="H34" s="7">
        <f>фев.25!E29</f>
        <v>2240</v>
      </c>
      <c r="I34" s="7">
        <f>мар.25!E29</f>
        <v>2240</v>
      </c>
      <c r="J34" s="7">
        <f>апр.25!E29</f>
        <v>2240</v>
      </c>
      <c r="K34" s="7">
        <f>май.25!E29</f>
        <v>2240</v>
      </c>
      <c r="L34" s="8">
        <f>июн.25!E29</f>
        <v>2240</v>
      </c>
      <c r="M34" s="8">
        <f>июл.25!E29</f>
        <v>2240</v>
      </c>
      <c r="N34" s="8">
        <f>авг.25!E29</f>
        <v>2240</v>
      </c>
      <c r="O34" s="8">
        <f>сен.25!E29</f>
        <v>2240</v>
      </c>
      <c r="P34" s="8">
        <f>окт.25!E29</f>
        <v>2240</v>
      </c>
      <c r="Q34" s="8">
        <f>ноя.25!E29</f>
        <v>2240</v>
      </c>
      <c r="R34" s="8">
        <f>дек.25!E29</f>
        <v>2240</v>
      </c>
    </row>
    <row r="35" spans="1:18" x14ac:dyDescent="0.25">
      <c r="A35" s="18"/>
      <c r="B35" s="58"/>
      <c r="C35" s="20">
        <v>28</v>
      </c>
      <c r="D35" s="56">
        <v>4160</v>
      </c>
      <c r="E35" s="6">
        <f t="shared" si="0"/>
        <v>-220</v>
      </c>
      <c r="F35" s="7">
        <f>янв.25!F30+фев.25!F30+мар.25!F30+апр.25!F30+май.25!F30+июн.25!F30+июл.25!F30+авг.25!F30+сен.25!F30+окт.25!F30+ноя.25!F30+дек.25!F30</f>
        <v>22500</v>
      </c>
      <c r="G35" s="7">
        <f>янв.25!E30</f>
        <v>2240</v>
      </c>
      <c r="H35" s="7">
        <f>фев.25!E30</f>
        <v>2240</v>
      </c>
      <c r="I35" s="7">
        <f>мар.25!E30</f>
        <v>2240</v>
      </c>
      <c r="J35" s="7">
        <f>апр.25!E30</f>
        <v>2240</v>
      </c>
      <c r="K35" s="7">
        <f>май.25!E30</f>
        <v>2240</v>
      </c>
      <c r="L35" s="8">
        <f>июн.25!E30</f>
        <v>2240</v>
      </c>
      <c r="M35" s="8">
        <f>июл.25!E30</f>
        <v>2240</v>
      </c>
      <c r="N35" s="8">
        <f>авг.25!E30</f>
        <v>2240</v>
      </c>
      <c r="O35" s="8">
        <f>сен.25!E30</f>
        <v>2240</v>
      </c>
      <c r="P35" s="8">
        <f>окт.25!E30</f>
        <v>2240</v>
      </c>
      <c r="Q35" s="8">
        <f>ноя.25!E30</f>
        <v>2240</v>
      </c>
      <c r="R35" s="8">
        <f>дек.25!E30</f>
        <v>2240</v>
      </c>
    </row>
    <row r="36" spans="1:18" x14ac:dyDescent="0.25">
      <c r="A36" s="18"/>
      <c r="B36" s="58"/>
      <c r="C36" s="20">
        <v>29</v>
      </c>
      <c r="D36" s="56">
        <v>2240</v>
      </c>
      <c r="E36" s="6">
        <f t="shared" si="0"/>
        <v>2240</v>
      </c>
      <c r="F36" s="7">
        <f>янв.25!F31+фев.25!F31+мар.25!F31+апр.25!F31+май.25!F31+июн.25!F31+июл.25!F31+авг.25!F31+сен.25!F31+окт.25!F31+ноя.25!F31+дек.25!F31</f>
        <v>26880</v>
      </c>
      <c r="G36" s="7">
        <f>янв.25!E31</f>
        <v>2240</v>
      </c>
      <c r="H36" s="7">
        <f>фев.25!E31</f>
        <v>2240</v>
      </c>
      <c r="I36" s="7">
        <f>мар.25!E31</f>
        <v>2240</v>
      </c>
      <c r="J36" s="7">
        <f>апр.25!E31</f>
        <v>2240</v>
      </c>
      <c r="K36" s="7">
        <f>май.25!E31</f>
        <v>2240</v>
      </c>
      <c r="L36" s="8">
        <f>июн.25!E31</f>
        <v>2240</v>
      </c>
      <c r="M36" s="8">
        <f>июл.25!E31</f>
        <v>2240</v>
      </c>
      <c r="N36" s="8">
        <f>авг.25!E31</f>
        <v>2240</v>
      </c>
      <c r="O36" s="8">
        <f>сен.25!E31</f>
        <v>2240</v>
      </c>
      <c r="P36" s="8">
        <f>окт.25!E31</f>
        <v>2240</v>
      </c>
      <c r="Q36" s="8">
        <f>ноя.25!E31</f>
        <v>2240</v>
      </c>
      <c r="R36" s="8">
        <f>дек.25!E31</f>
        <v>2240</v>
      </c>
    </row>
    <row r="37" spans="1:18" x14ac:dyDescent="0.25">
      <c r="A37" s="18"/>
      <c r="B37" s="58"/>
      <c r="C37" s="20">
        <v>30</v>
      </c>
      <c r="D37" s="56">
        <v>-2240</v>
      </c>
      <c r="E37" s="6">
        <f t="shared" si="0"/>
        <v>1400</v>
      </c>
      <c r="F37" s="7">
        <f>янв.25!F32+фев.25!F32+мар.25!F32+апр.25!F32+май.25!F32+июн.25!F32+июл.25!F32+авг.25!F32+сен.25!F32+окт.25!F32+ноя.25!F32+дек.25!F32</f>
        <v>30520</v>
      </c>
      <c r="G37" s="7">
        <f>янв.25!E32</f>
        <v>2240</v>
      </c>
      <c r="H37" s="7">
        <f>фев.25!E32</f>
        <v>2240</v>
      </c>
      <c r="I37" s="7">
        <f>мар.25!E32</f>
        <v>2240</v>
      </c>
      <c r="J37" s="7">
        <f>апр.25!E32</f>
        <v>2240</v>
      </c>
      <c r="K37" s="7">
        <f>май.25!E32</f>
        <v>2240</v>
      </c>
      <c r="L37" s="8">
        <f>июн.25!E32</f>
        <v>2240</v>
      </c>
      <c r="M37" s="8">
        <f>июл.25!E32</f>
        <v>2240</v>
      </c>
      <c r="N37" s="8">
        <f>авг.25!E32</f>
        <v>2240</v>
      </c>
      <c r="O37" s="8">
        <f>сен.25!E32</f>
        <v>2240</v>
      </c>
      <c r="P37" s="8">
        <f>окт.25!E32</f>
        <v>2240</v>
      </c>
      <c r="Q37" s="8">
        <f>ноя.25!E32</f>
        <v>2240</v>
      </c>
      <c r="R37" s="8">
        <f>дек.25!E32</f>
        <v>2240</v>
      </c>
    </row>
    <row r="38" spans="1:18" x14ac:dyDescent="0.25">
      <c r="A38" s="18"/>
      <c r="B38" s="58"/>
      <c r="C38" s="20">
        <v>31</v>
      </c>
      <c r="D38" s="56">
        <v>-2240</v>
      </c>
      <c r="E38" s="6">
        <f t="shared" si="0"/>
        <v>-2240</v>
      </c>
      <c r="F38" s="7">
        <f>янв.25!F33+фев.25!F33+мар.25!F33+апр.25!F33+май.25!F33+июн.25!F33+июл.25!F33+авг.25!F33+сен.25!F33+окт.25!F33+ноя.25!F33+дек.25!F33</f>
        <v>26880</v>
      </c>
      <c r="G38" s="7">
        <f>янв.25!E33</f>
        <v>2240</v>
      </c>
      <c r="H38" s="7">
        <f>фев.25!E33</f>
        <v>2240</v>
      </c>
      <c r="I38" s="7">
        <f>мар.25!E33</f>
        <v>2240</v>
      </c>
      <c r="J38" s="7">
        <f>апр.25!E33</f>
        <v>2240</v>
      </c>
      <c r="K38" s="7">
        <f>май.25!E33</f>
        <v>2240</v>
      </c>
      <c r="L38" s="8">
        <f>июн.25!E33</f>
        <v>2240</v>
      </c>
      <c r="M38" s="8">
        <f>июл.25!E33</f>
        <v>2240</v>
      </c>
      <c r="N38" s="8">
        <f>авг.25!E33</f>
        <v>2240</v>
      </c>
      <c r="O38" s="8">
        <f>сен.25!E33</f>
        <v>2240</v>
      </c>
      <c r="P38" s="8">
        <f>окт.25!E33</f>
        <v>2240</v>
      </c>
      <c r="Q38" s="8">
        <f>ноя.25!E33</f>
        <v>2240</v>
      </c>
      <c r="R38" s="8">
        <f>дек.25!E33</f>
        <v>2240</v>
      </c>
    </row>
    <row r="39" spans="1:18" x14ac:dyDescent="0.25">
      <c r="A39" s="18"/>
      <c r="B39" s="58"/>
      <c r="C39" s="20">
        <v>32</v>
      </c>
      <c r="D39" s="56">
        <v>-28610.91</v>
      </c>
      <c r="E39" s="6">
        <f t="shared" si="0"/>
        <v>-42050.91</v>
      </c>
      <c r="F39" s="7">
        <f>янв.25!F34+фев.25!F34+мар.25!F34+апр.25!F34+май.25!F34+июн.25!F34+июл.25!F34+авг.25!F34+сен.25!F34+окт.25!F34+ноя.25!F34+дек.25!F34</f>
        <v>13440</v>
      </c>
      <c r="G39" s="7">
        <f>янв.25!E34</f>
        <v>2240</v>
      </c>
      <c r="H39" s="7">
        <f>фев.25!E34</f>
        <v>2240</v>
      </c>
      <c r="I39" s="7">
        <f>мар.25!E34</f>
        <v>2240</v>
      </c>
      <c r="J39" s="7">
        <f>апр.25!E34</f>
        <v>2240</v>
      </c>
      <c r="K39" s="7">
        <f>май.25!E34</f>
        <v>2240</v>
      </c>
      <c r="L39" s="8">
        <f>июн.25!E34</f>
        <v>2240</v>
      </c>
      <c r="M39" s="8">
        <f>июл.25!E34</f>
        <v>2240</v>
      </c>
      <c r="N39" s="8">
        <f>авг.25!E34</f>
        <v>2240</v>
      </c>
      <c r="O39" s="8">
        <f>сен.25!E34</f>
        <v>2240</v>
      </c>
      <c r="P39" s="8">
        <f>окт.25!E34</f>
        <v>2240</v>
      </c>
      <c r="Q39" s="8">
        <f>ноя.25!E34</f>
        <v>2240</v>
      </c>
      <c r="R39" s="8">
        <f>дек.25!E34</f>
        <v>2240</v>
      </c>
    </row>
    <row r="40" spans="1:18" x14ac:dyDescent="0.25">
      <c r="A40" s="18"/>
      <c r="B40" s="58"/>
      <c r="C40" s="20">
        <v>33</v>
      </c>
      <c r="D40" s="56">
        <v>6720</v>
      </c>
      <c r="E40" s="6">
        <f t="shared" si="0"/>
        <v>0</v>
      </c>
      <c r="F40" s="7">
        <f>янв.25!F35+фев.25!F35+мар.25!F35+апр.25!F35+май.25!F35+июн.25!F35+июл.25!F35+авг.25!F35+сен.25!F35+окт.25!F35+ноя.25!F35+дек.25!F35</f>
        <v>20160</v>
      </c>
      <c r="G40" s="7">
        <f>янв.25!E35</f>
        <v>2240</v>
      </c>
      <c r="H40" s="7">
        <f>фев.25!E35</f>
        <v>2240</v>
      </c>
      <c r="I40" s="7">
        <f>мар.25!E35</f>
        <v>2240</v>
      </c>
      <c r="J40" s="7">
        <f>апр.25!E35</f>
        <v>2240</v>
      </c>
      <c r="K40" s="7">
        <f>май.25!E35</f>
        <v>2240</v>
      </c>
      <c r="L40" s="8">
        <f>июн.25!E35</f>
        <v>2240</v>
      </c>
      <c r="M40" s="8">
        <f>июл.25!E35</f>
        <v>2240</v>
      </c>
      <c r="N40" s="8">
        <f>авг.25!E35</f>
        <v>2240</v>
      </c>
      <c r="O40" s="8">
        <f>сен.25!E35</f>
        <v>2240</v>
      </c>
      <c r="P40" s="8">
        <f>окт.25!E35</f>
        <v>2240</v>
      </c>
      <c r="Q40" s="8">
        <f>ноя.25!E35</f>
        <v>2240</v>
      </c>
      <c r="R40" s="8">
        <f>дек.25!E35</f>
        <v>2240</v>
      </c>
    </row>
    <row r="41" spans="1:18" x14ac:dyDescent="0.25">
      <c r="A41" s="18"/>
      <c r="B41" s="58"/>
      <c r="C41" s="20">
        <v>35</v>
      </c>
      <c r="D41" s="56">
        <v>-2240</v>
      </c>
      <c r="E41" s="6">
        <f t="shared" si="0"/>
        <v>-2240</v>
      </c>
      <c r="F41" s="7">
        <f>янв.25!F36+фев.25!F36+мар.25!F36+апр.25!F36+май.25!F36+июн.25!F36+июл.25!F36+авг.25!F36+сен.25!F36+окт.25!F36+ноя.25!F36+дек.25!F36</f>
        <v>26880</v>
      </c>
      <c r="G41" s="7">
        <f>янв.25!E36</f>
        <v>2240</v>
      </c>
      <c r="H41" s="7">
        <f>фев.25!E36</f>
        <v>2240</v>
      </c>
      <c r="I41" s="7">
        <f>мар.25!E36</f>
        <v>2240</v>
      </c>
      <c r="J41" s="7">
        <f>апр.25!E36</f>
        <v>2240</v>
      </c>
      <c r="K41" s="7">
        <f>май.25!E36</f>
        <v>2240</v>
      </c>
      <c r="L41" s="8">
        <f>июн.25!E36</f>
        <v>2240</v>
      </c>
      <c r="M41" s="8">
        <f>июл.25!E36</f>
        <v>2240</v>
      </c>
      <c r="N41" s="8">
        <f>авг.25!E36</f>
        <v>2240</v>
      </c>
      <c r="O41" s="8">
        <f>сен.25!E36</f>
        <v>2240</v>
      </c>
      <c r="P41" s="8">
        <f>окт.25!E36</f>
        <v>2240</v>
      </c>
      <c r="Q41" s="8">
        <f>ноя.25!E36</f>
        <v>2240</v>
      </c>
      <c r="R41" s="8">
        <f>дек.25!E36</f>
        <v>2240</v>
      </c>
    </row>
    <row r="42" spans="1:18" x14ac:dyDescent="0.25">
      <c r="A42" s="18"/>
      <c r="B42" s="58"/>
      <c r="C42" s="20">
        <v>36</v>
      </c>
      <c r="D42" s="56">
        <v>2240</v>
      </c>
      <c r="E42" s="6">
        <f t="shared" si="0"/>
        <v>-9720</v>
      </c>
      <c r="F42" s="7">
        <f>янв.25!F37+фев.25!F37+мар.25!F37+апр.25!F37+май.25!F37+июн.25!F37+июл.25!F37+авг.25!F37+сен.25!F37+окт.25!F37+ноя.25!F37+дек.25!F37</f>
        <v>14920</v>
      </c>
      <c r="G42" s="7">
        <f>янв.25!E37</f>
        <v>2240</v>
      </c>
      <c r="H42" s="7">
        <f>фев.25!E37</f>
        <v>2240</v>
      </c>
      <c r="I42" s="7">
        <f>мар.25!E37</f>
        <v>2240</v>
      </c>
      <c r="J42" s="7">
        <f>апр.25!E37</f>
        <v>2240</v>
      </c>
      <c r="K42" s="7">
        <f>май.25!E37</f>
        <v>2240</v>
      </c>
      <c r="L42" s="8">
        <f>июн.25!E37</f>
        <v>2240</v>
      </c>
      <c r="M42" s="8">
        <f>июл.25!E37</f>
        <v>2240</v>
      </c>
      <c r="N42" s="8">
        <f>авг.25!E37</f>
        <v>2240</v>
      </c>
      <c r="O42" s="8">
        <f>сен.25!E37</f>
        <v>2240</v>
      </c>
      <c r="P42" s="8">
        <f>окт.25!E37</f>
        <v>2240</v>
      </c>
      <c r="Q42" s="8">
        <f>ноя.25!E37</f>
        <v>2240</v>
      </c>
      <c r="R42" s="8">
        <f>дек.25!E37</f>
        <v>2240</v>
      </c>
    </row>
    <row r="43" spans="1:18" x14ac:dyDescent="0.25">
      <c r="A43" s="18"/>
      <c r="B43" s="58"/>
      <c r="C43" s="20">
        <v>37</v>
      </c>
      <c r="D43" s="56">
        <v>2240</v>
      </c>
      <c r="E43" s="6">
        <f t="shared" si="0"/>
        <v>0</v>
      </c>
      <c r="F43" s="7">
        <f>янв.25!F38+фев.25!F38+мар.25!F38+апр.25!F38+май.25!F38+июн.25!F38+июл.25!F38+авг.25!F38+сен.25!F38+окт.25!F38+ноя.25!F38+дек.25!F38</f>
        <v>24640</v>
      </c>
      <c r="G43" s="7">
        <f>янв.25!E38</f>
        <v>2240</v>
      </c>
      <c r="H43" s="7">
        <f>фев.25!E38</f>
        <v>2240</v>
      </c>
      <c r="I43" s="7">
        <f>мар.25!E38</f>
        <v>2240</v>
      </c>
      <c r="J43" s="7">
        <f>апр.25!E38</f>
        <v>2240</v>
      </c>
      <c r="K43" s="7">
        <f>май.25!E38</f>
        <v>2240</v>
      </c>
      <c r="L43" s="8">
        <f>июн.25!E38</f>
        <v>2240</v>
      </c>
      <c r="M43" s="8">
        <f>июл.25!E38</f>
        <v>2240</v>
      </c>
      <c r="N43" s="8">
        <f>авг.25!E38</f>
        <v>2240</v>
      </c>
      <c r="O43" s="8">
        <f>сен.25!E38</f>
        <v>2240</v>
      </c>
      <c r="P43" s="8">
        <f>окт.25!E38</f>
        <v>2240</v>
      </c>
      <c r="Q43" s="8">
        <f>ноя.25!E38</f>
        <v>2240</v>
      </c>
      <c r="R43" s="8">
        <f>дек.25!E38</f>
        <v>2240</v>
      </c>
    </row>
    <row r="44" spans="1:18" x14ac:dyDescent="0.25">
      <c r="A44" s="18"/>
      <c r="B44" s="58"/>
      <c r="C44" s="20">
        <v>38.39</v>
      </c>
      <c r="D44" s="56">
        <v>-560</v>
      </c>
      <c r="E44" s="6">
        <f t="shared" si="0"/>
        <v>-560</v>
      </c>
      <c r="F44" s="7">
        <f>янв.25!F39+фев.25!F39+мар.25!F39+апр.25!F39+май.25!F39+июн.25!F39+июл.25!F39+авг.25!F39+сен.25!F39+окт.25!F39+ноя.25!F39+дек.25!F39</f>
        <v>26880</v>
      </c>
      <c r="G44" s="7">
        <f>янв.25!E39</f>
        <v>2240</v>
      </c>
      <c r="H44" s="7">
        <f>фев.25!E39</f>
        <v>2240</v>
      </c>
      <c r="I44" s="7">
        <f>мар.25!E39</f>
        <v>2240</v>
      </c>
      <c r="J44" s="7">
        <f>апр.25!E39</f>
        <v>2240</v>
      </c>
      <c r="K44" s="7">
        <f>май.25!E39</f>
        <v>2240</v>
      </c>
      <c r="L44" s="8">
        <f>июн.25!E39</f>
        <v>2240</v>
      </c>
      <c r="M44" s="8">
        <f>июл.25!E39</f>
        <v>2240</v>
      </c>
      <c r="N44" s="8">
        <f>авг.25!E39</f>
        <v>2240</v>
      </c>
      <c r="O44" s="8">
        <f>сен.25!E39</f>
        <v>2240</v>
      </c>
      <c r="P44" s="8">
        <f>окт.25!E39</f>
        <v>2240</v>
      </c>
      <c r="Q44" s="8">
        <f>ноя.25!E39</f>
        <v>2240</v>
      </c>
      <c r="R44" s="8">
        <f>дек.25!E39</f>
        <v>2240</v>
      </c>
    </row>
    <row r="45" spans="1:18" x14ac:dyDescent="0.25">
      <c r="A45" s="9"/>
      <c r="B45" s="58"/>
      <c r="C45" s="20">
        <v>39</v>
      </c>
      <c r="D45" s="56">
        <v>0</v>
      </c>
      <c r="E45" s="6">
        <f t="shared" si="0"/>
        <v>0</v>
      </c>
      <c r="F45" s="7">
        <f>янв.25!F40+фев.25!F40+мар.25!F40+апр.25!F40+май.25!F40+июн.25!F40+июл.25!F40+авг.25!F40+сен.25!F40+окт.25!F40+ноя.25!F40+дек.25!F40</f>
        <v>0</v>
      </c>
      <c r="G45" s="7">
        <f>янв.25!E40</f>
        <v>0</v>
      </c>
      <c r="H45" s="7">
        <f>фев.25!E40</f>
        <v>0</v>
      </c>
      <c r="I45" s="7">
        <f>мар.25!E40</f>
        <v>0</v>
      </c>
      <c r="J45" s="7">
        <f>апр.25!E40</f>
        <v>0</v>
      </c>
      <c r="K45" s="7">
        <f>май.25!E40</f>
        <v>0</v>
      </c>
      <c r="L45" s="8">
        <f>июн.25!E40</f>
        <v>0</v>
      </c>
      <c r="M45" s="8">
        <f>июл.25!E40</f>
        <v>0</v>
      </c>
      <c r="N45" s="8">
        <f>авг.25!E40</f>
        <v>0</v>
      </c>
      <c r="O45" s="8">
        <f>сен.25!E40</f>
        <v>0</v>
      </c>
      <c r="P45" s="8">
        <f>окт.25!E40</f>
        <v>0</v>
      </c>
      <c r="Q45" s="8">
        <f>ноя.25!E40</f>
        <v>0</v>
      </c>
      <c r="R45" s="8">
        <f>дек.25!E40</f>
        <v>0</v>
      </c>
    </row>
    <row r="46" spans="1:18" x14ac:dyDescent="0.25">
      <c r="A46" s="18"/>
      <c r="B46" s="58"/>
      <c r="C46" s="20">
        <v>40</v>
      </c>
      <c r="D46" s="56">
        <v>0</v>
      </c>
      <c r="E46" s="6">
        <f t="shared" si="0"/>
        <v>2240</v>
      </c>
      <c r="F46" s="7">
        <f>янв.25!F41+фев.25!F41+мар.25!F41+апр.25!F41+май.25!F41+июн.25!F41+июл.25!F41+авг.25!F41+сен.25!F41+окт.25!F41+ноя.25!F41+дек.25!F41</f>
        <v>29120</v>
      </c>
      <c r="G46" s="7">
        <f>янв.25!E41</f>
        <v>2240</v>
      </c>
      <c r="H46" s="7">
        <f>фев.25!E41</f>
        <v>2240</v>
      </c>
      <c r="I46" s="7">
        <f>мар.25!E41</f>
        <v>2240</v>
      </c>
      <c r="J46" s="7">
        <f>апр.25!E41</f>
        <v>2240</v>
      </c>
      <c r="K46" s="7">
        <f>май.25!E41</f>
        <v>2240</v>
      </c>
      <c r="L46" s="8">
        <f>июн.25!E41</f>
        <v>2240</v>
      </c>
      <c r="M46" s="8">
        <f>июл.25!E41</f>
        <v>2240</v>
      </c>
      <c r="N46" s="8">
        <f>авг.25!E41</f>
        <v>2240</v>
      </c>
      <c r="O46" s="8">
        <f>сен.25!E41</f>
        <v>2240</v>
      </c>
      <c r="P46" s="8">
        <f>окт.25!E41</f>
        <v>2240</v>
      </c>
      <c r="Q46" s="8">
        <f>ноя.25!E41</f>
        <v>2240</v>
      </c>
      <c r="R46" s="8">
        <f>дек.25!E41</f>
        <v>2240</v>
      </c>
    </row>
    <row r="47" spans="1:18" x14ac:dyDescent="0.25">
      <c r="A47" s="18"/>
      <c r="B47" s="58"/>
      <c r="C47" s="20">
        <v>41</v>
      </c>
      <c r="D47" s="56">
        <v>-1288</v>
      </c>
      <c r="E47" s="6">
        <f t="shared" si="0"/>
        <v>-1288</v>
      </c>
      <c r="F47" s="7">
        <f>янв.25!F42+фев.25!F42+мар.25!F42+апр.25!F42+май.25!F42+июн.25!F42+июл.25!F42+авг.25!F42+сен.25!F42+окт.25!F42+ноя.25!F42+дек.25!F42</f>
        <v>26880</v>
      </c>
      <c r="G47" s="7">
        <f>янв.25!E42</f>
        <v>2240</v>
      </c>
      <c r="H47" s="7">
        <f>фев.25!E42</f>
        <v>2240</v>
      </c>
      <c r="I47" s="7">
        <f>мар.25!E42</f>
        <v>2240</v>
      </c>
      <c r="J47" s="7">
        <f>апр.25!E42</f>
        <v>2240</v>
      </c>
      <c r="K47" s="7">
        <f>май.25!E42</f>
        <v>2240</v>
      </c>
      <c r="L47" s="8">
        <f>июн.25!E42</f>
        <v>2240</v>
      </c>
      <c r="M47" s="8">
        <f>июл.25!E42</f>
        <v>2240</v>
      </c>
      <c r="N47" s="8">
        <f>авг.25!E42</f>
        <v>2240</v>
      </c>
      <c r="O47" s="8">
        <f>сен.25!E42</f>
        <v>2240</v>
      </c>
      <c r="P47" s="8">
        <f>окт.25!E42</f>
        <v>2240</v>
      </c>
      <c r="Q47" s="8">
        <f>ноя.25!E42</f>
        <v>2240</v>
      </c>
      <c r="R47" s="8">
        <f>дек.25!E42</f>
        <v>2240</v>
      </c>
    </row>
    <row r="48" spans="1:18" x14ac:dyDescent="0.25">
      <c r="A48" s="18"/>
      <c r="B48" s="58"/>
      <c r="C48" s="20">
        <v>42</v>
      </c>
      <c r="D48" s="56">
        <v>2240</v>
      </c>
      <c r="E48" s="6">
        <f t="shared" si="0"/>
        <v>2240</v>
      </c>
      <c r="F48" s="7">
        <f>янв.25!F43+фев.25!F43+мар.25!F43+апр.25!F43+май.25!F43+июн.25!F43+июл.25!F43+авг.25!F43+сен.25!F43+окт.25!F43+ноя.25!F43+дек.25!F43</f>
        <v>26880</v>
      </c>
      <c r="G48" s="7">
        <f>янв.25!E43</f>
        <v>2240</v>
      </c>
      <c r="H48" s="7">
        <f>фев.25!E43</f>
        <v>2240</v>
      </c>
      <c r="I48" s="7">
        <f>мар.25!E43</f>
        <v>2240</v>
      </c>
      <c r="J48" s="7">
        <f>апр.25!E43</f>
        <v>2240</v>
      </c>
      <c r="K48" s="7">
        <f>май.25!E43</f>
        <v>2240</v>
      </c>
      <c r="L48" s="8">
        <f>июн.25!E43</f>
        <v>2240</v>
      </c>
      <c r="M48" s="8">
        <f>июл.25!E43</f>
        <v>2240</v>
      </c>
      <c r="N48" s="8">
        <f>авг.25!E43</f>
        <v>2240</v>
      </c>
      <c r="O48" s="8">
        <f>сен.25!E43</f>
        <v>2240</v>
      </c>
      <c r="P48" s="8">
        <f>окт.25!E43</f>
        <v>2240</v>
      </c>
      <c r="Q48" s="8">
        <f>ноя.25!E43</f>
        <v>2240</v>
      </c>
      <c r="R48" s="8">
        <f>дек.25!E43</f>
        <v>2240</v>
      </c>
    </row>
    <row r="49" spans="1:18" ht="15" customHeight="1" x14ac:dyDescent="0.25">
      <c r="A49" s="18"/>
      <c r="B49" s="58"/>
      <c r="C49" s="20">
        <v>43</v>
      </c>
      <c r="D49" s="56">
        <v>-299</v>
      </c>
      <c r="E49" s="6">
        <f t="shared" si="0"/>
        <v>-2539</v>
      </c>
      <c r="F49" s="7">
        <f>янв.25!F44+фев.25!F44+мар.25!F44+апр.25!F44+май.25!F44+июн.25!F44+июл.25!F44+авг.25!F44+сен.25!F44+окт.25!F44+ноя.25!F44+дек.25!F44</f>
        <v>24640</v>
      </c>
      <c r="G49" s="7">
        <f>янв.25!E44</f>
        <v>2240</v>
      </c>
      <c r="H49" s="7">
        <f>фев.25!E44</f>
        <v>2240</v>
      </c>
      <c r="I49" s="7">
        <f>мар.25!E44</f>
        <v>2240</v>
      </c>
      <c r="J49" s="7">
        <f>апр.25!E44</f>
        <v>2240</v>
      </c>
      <c r="K49" s="7">
        <f>май.25!E44</f>
        <v>2240</v>
      </c>
      <c r="L49" s="8">
        <f>июн.25!E44</f>
        <v>2240</v>
      </c>
      <c r="M49" s="8">
        <f>июл.25!E44</f>
        <v>2240</v>
      </c>
      <c r="N49" s="8">
        <f>авг.25!E44</f>
        <v>2240</v>
      </c>
      <c r="O49" s="8">
        <f>сен.25!E44</f>
        <v>2240</v>
      </c>
      <c r="P49" s="8">
        <f>окт.25!E44</f>
        <v>2240</v>
      </c>
      <c r="Q49" s="8">
        <f>ноя.25!E44</f>
        <v>2240</v>
      </c>
      <c r="R49" s="8">
        <f>дек.25!E44</f>
        <v>2240</v>
      </c>
    </row>
    <row r="50" spans="1:18" x14ac:dyDescent="0.25">
      <c r="A50" s="18"/>
      <c r="B50" s="58"/>
      <c r="C50" s="20">
        <v>44</v>
      </c>
      <c r="D50" s="56">
        <v>-154390</v>
      </c>
      <c r="E50" s="6">
        <f t="shared" si="0"/>
        <v>-181270</v>
      </c>
      <c r="F50" s="7">
        <f>янв.25!F45+фев.25!F45+мар.25!F45+апр.25!F45+май.25!F45+июн.25!F45+июл.25!F45+авг.25!F45+сен.25!F45+окт.25!F45+ноя.25!F45+дек.25!F45</f>
        <v>0</v>
      </c>
      <c r="G50" s="7">
        <f>янв.25!E45</f>
        <v>2240</v>
      </c>
      <c r="H50" s="7">
        <f>фев.25!E45</f>
        <v>2240</v>
      </c>
      <c r="I50" s="7">
        <f>мар.25!E45</f>
        <v>2240</v>
      </c>
      <c r="J50" s="7">
        <f>апр.25!E45</f>
        <v>2240</v>
      </c>
      <c r="K50" s="7">
        <f>май.25!E45</f>
        <v>2240</v>
      </c>
      <c r="L50" s="8">
        <f>июн.25!E45</f>
        <v>2240</v>
      </c>
      <c r="M50" s="8">
        <f>июл.25!E45</f>
        <v>2240</v>
      </c>
      <c r="N50" s="8">
        <f>авг.25!E45</f>
        <v>2240</v>
      </c>
      <c r="O50" s="8">
        <f>сен.25!E45</f>
        <v>2240</v>
      </c>
      <c r="P50" s="8">
        <f>окт.25!E45</f>
        <v>2240</v>
      </c>
      <c r="Q50" s="8">
        <f>ноя.25!E45</f>
        <v>2240</v>
      </c>
      <c r="R50" s="8">
        <f>дек.25!E45</f>
        <v>2240</v>
      </c>
    </row>
    <row r="51" spans="1:18" x14ac:dyDescent="0.25">
      <c r="A51" s="18"/>
      <c r="B51" s="58"/>
      <c r="C51" s="20">
        <v>45</v>
      </c>
      <c r="D51" s="56">
        <v>0</v>
      </c>
      <c r="E51" s="6">
        <f t="shared" si="0"/>
        <v>0</v>
      </c>
      <c r="F51" s="7">
        <f>янв.25!F46+фев.25!F46+мар.25!F46+апр.25!F46+май.25!F46+июн.25!F46+июл.25!F46+авг.25!F46+сен.25!F46+окт.25!F46+ноя.25!F46+дек.25!F46</f>
        <v>26880</v>
      </c>
      <c r="G51" s="7">
        <f>янв.25!E46</f>
        <v>2240</v>
      </c>
      <c r="H51" s="7">
        <f>фев.25!E46</f>
        <v>2240</v>
      </c>
      <c r="I51" s="7">
        <f>мар.25!E46</f>
        <v>2240</v>
      </c>
      <c r="J51" s="7">
        <f>апр.25!E46</f>
        <v>2240</v>
      </c>
      <c r="K51" s="7">
        <f>май.25!E46</f>
        <v>2240</v>
      </c>
      <c r="L51" s="8">
        <f>июн.25!E46</f>
        <v>2240</v>
      </c>
      <c r="M51" s="8">
        <f>июл.25!E46</f>
        <v>2240</v>
      </c>
      <c r="N51" s="8">
        <f>авг.25!E46</f>
        <v>2240</v>
      </c>
      <c r="O51" s="8">
        <f>сен.25!E46</f>
        <v>2240</v>
      </c>
      <c r="P51" s="8">
        <f>окт.25!E46</f>
        <v>2240</v>
      </c>
      <c r="Q51" s="8">
        <f>ноя.25!E46</f>
        <v>2240</v>
      </c>
      <c r="R51" s="8">
        <f>дек.25!E46</f>
        <v>2240</v>
      </c>
    </row>
    <row r="52" spans="1:18" x14ac:dyDescent="0.25">
      <c r="A52" s="18"/>
      <c r="B52" s="58"/>
      <c r="C52" s="20">
        <v>46</v>
      </c>
      <c r="D52" s="56">
        <v>-6720</v>
      </c>
      <c r="E52" s="6">
        <f t="shared" si="0"/>
        <v>-13800</v>
      </c>
      <c r="F52" s="7">
        <f>янв.25!F47+фев.25!F47+мар.25!F47+апр.25!F47+май.25!F47+июн.25!F47+июл.25!F47+авг.25!F47+сен.25!F47+окт.25!F47+ноя.25!F47+дек.25!F47</f>
        <v>19800</v>
      </c>
      <c r="G52" s="7">
        <f>янв.25!E47</f>
        <v>2240</v>
      </c>
      <c r="H52" s="7">
        <f>фев.25!E47</f>
        <v>2240</v>
      </c>
      <c r="I52" s="7">
        <f>мар.25!E47</f>
        <v>2240</v>
      </c>
      <c r="J52" s="7">
        <f>апр.25!E47</f>
        <v>2240</v>
      </c>
      <c r="K52" s="7">
        <f>май.25!E47</f>
        <v>2240</v>
      </c>
      <c r="L52" s="8">
        <f>июн.25!E47</f>
        <v>2240</v>
      </c>
      <c r="M52" s="8">
        <f>июл.25!E47</f>
        <v>2240</v>
      </c>
      <c r="N52" s="8">
        <f>авг.25!E47</f>
        <v>2240</v>
      </c>
      <c r="O52" s="8">
        <f>сен.25!E47</f>
        <v>2240</v>
      </c>
      <c r="P52" s="8">
        <f>окт.25!E47</f>
        <v>2240</v>
      </c>
      <c r="Q52" s="8">
        <f>ноя.25!E47</f>
        <v>2240</v>
      </c>
      <c r="R52" s="8">
        <f>дек.25!E47</f>
        <v>2240</v>
      </c>
    </row>
    <row r="53" spans="1:18" x14ac:dyDescent="0.25">
      <c r="A53" s="18"/>
      <c r="B53" s="58"/>
      <c r="C53" s="20">
        <v>47</v>
      </c>
      <c r="D53" s="56">
        <v>-22080</v>
      </c>
      <c r="E53" s="6">
        <f t="shared" si="0"/>
        <v>-8960</v>
      </c>
      <c r="F53" s="7">
        <f>янв.25!F48+фев.25!F48+мар.25!F48+апр.25!F48+май.25!F48+июн.25!F48+июл.25!F48+авг.25!F48+сен.25!F48+окт.25!F48+ноя.25!F48+дек.25!F48</f>
        <v>40000</v>
      </c>
      <c r="G53" s="7">
        <f>янв.25!E48</f>
        <v>2240</v>
      </c>
      <c r="H53" s="7">
        <f>фев.25!E48</f>
        <v>2240</v>
      </c>
      <c r="I53" s="7">
        <f>мар.25!E48</f>
        <v>2240</v>
      </c>
      <c r="J53" s="7">
        <f>апр.25!E48</f>
        <v>2240</v>
      </c>
      <c r="K53" s="7">
        <f>май.25!E48</f>
        <v>2240</v>
      </c>
      <c r="L53" s="8">
        <f>июн.25!E48</f>
        <v>2240</v>
      </c>
      <c r="M53" s="8">
        <f>июл.25!E48</f>
        <v>2240</v>
      </c>
      <c r="N53" s="8">
        <f>авг.25!E48</f>
        <v>2240</v>
      </c>
      <c r="O53" s="8">
        <f>сен.25!E48</f>
        <v>2240</v>
      </c>
      <c r="P53" s="8">
        <f>окт.25!E48</f>
        <v>2240</v>
      </c>
      <c r="Q53" s="8">
        <f>ноя.25!E48</f>
        <v>2240</v>
      </c>
      <c r="R53" s="8">
        <f>дек.25!E48</f>
        <v>2240</v>
      </c>
    </row>
    <row r="54" spans="1:18" x14ac:dyDescent="0.25">
      <c r="A54" s="18"/>
      <c r="B54" s="58"/>
      <c r="C54" s="20">
        <v>48</v>
      </c>
      <c r="D54" s="56">
        <v>2240</v>
      </c>
      <c r="E54" s="6">
        <f t="shared" si="0"/>
        <v>2240</v>
      </c>
      <c r="F54" s="7">
        <f>янв.25!F49+фев.25!F49+мар.25!F49+апр.25!F49+май.25!F49+июн.25!F49+июл.25!F49+авг.25!F49+сен.25!F49+окт.25!F49+ноя.25!F49+дек.25!F49</f>
        <v>26880</v>
      </c>
      <c r="G54" s="7">
        <f>янв.25!E49</f>
        <v>2240</v>
      </c>
      <c r="H54" s="7">
        <f>фев.25!E49</f>
        <v>2240</v>
      </c>
      <c r="I54" s="7">
        <f>мар.25!E49</f>
        <v>2240</v>
      </c>
      <c r="J54" s="7">
        <f>апр.25!E49</f>
        <v>2240</v>
      </c>
      <c r="K54" s="7">
        <f>май.25!E49</f>
        <v>2240</v>
      </c>
      <c r="L54" s="8">
        <f>июн.25!E49</f>
        <v>2240</v>
      </c>
      <c r="M54" s="8">
        <f>июл.25!E49</f>
        <v>2240</v>
      </c>
      <c r="N54" s="8">
        <f>авг.25!E49</f>
        <v>2240</v>
      </c>
      <c r="O54" s="8">
        <f>сен.25!E49</f>
        <v>2240</v>
      </c>
      <c r="P54" s="8">
        <f>окт.25!E49</f>
        <v>2240</v>
      </c>
      <c r="Q54" s="8">
        <f>ноя.25!E49</f>
        <v>2240</v>
      </c>
      <c r="R54" s="8">
        <f>дек.25!E49</f>
        <v>2240</v>
      </c>
    </row>
    <row r="55" spans="1:18" x14ac:dyDescent="0.25">
      <c r="A55" s="18"/>
      <c r="B55" s="58"/>
      <c r="C55" s="20">
        <v>49</v>
      </c>
      <c r="D55" s="56">
        <v>0</v>
      </c>
      <c r="E55" s="6">
        <f t="shared" si="0"/>
        <v>0</v>
      </c>
      <c r="F55" s="7">
        <f>янв.25!F50+фев.25!F50+мар.25!F50+апр.25!F50+май.25!F50+июн.25!F50+июл.25!F50+авг.25!F50+сен.25!F50+окт.25!F50+ноя.25!F50+дек.25!F50</f>
        <v>26880</v>
      </c>
      <c r="G55" s="7">
        <f>янв.25!E50</f>
        <v>2240</v>
      </c>
      <c r="H55" s="7">
        <f>фев.25!E50</f>
        <v>2240</v>
      </c>
      <c r="I55" s="7">
        <f>мар.25!E50</f>
        <v>2240</v>
      </c>
      <c r="J55" s="7">
        <f>апр.25!E50</f>
        <v>2240</v>
      </c>
      <c r="K55" s="7">
        <f>май.25!E50</f>
        <v>2240</v>
      </c>
      <c r="L55" s="8">
        <f>июн.25!E50</f>
        <v>2240</v>
      </c>
      <c r="M55" s="8">
        <f>июл.25!E50</f>
        <v>2240</v>
      </c>
      <c r="N55" s="8">
        <f>авг.25!E50</f>
        <v>2240</v>
      </c>
      <c r="O55" s="8">
        <f>сен.25!E50</f>
        <v>2240</v>
      </c>
      <c r="P55" s="8">
        <f>окт.25!E50</f>
        <v>2240</v>
      </c>
      <c r="Q55" s="8">
        <f>ноя.25!E50</f>
        <v>2240</v>
      </c>
      <c r="R55" s="8">
        <f>дек.25!E50</f>
        <v>2240</v>
      </c>
    </row>
    <row r="56" spans="1:18" x14ac:dyDescent="0.25">
      <c r="A56" s="18"/>
      <c r="B56" s="58"/>
      <c r="C56" s="20">
        <v>50</v>
      </c>
      <c r="D56" s="56">
        <v>2240</v>
      </c>
      <c r="E56" s="6">
        <f t="shared" si="0"/>
        <v>0</v>
      </c>
      <c r="F56" s="7">
        <f>янв.25!F51+фев.25!F51+мар.25!F51+апр.25!F51+май.25!F51+июн.25!F51+июл.25!F51+авг.25!F51+сен.25!F51+окт.25!F51+ноя.25!F51+дек.25!F51</f>
        <v>24640</v>
      </c>
      <c r="G56" s="7">
        <f>янв.25!E51</f>
        <v>2240</v>
      </c>
      <c r="H56" s="7">
        <f>фев.25!E51</f>
        <v>2240</v>
      </c>
      <c r="I56" s="7">
        <f>мар.25!E51</f>
        <v>2240</v>
      </c>
      <c r="J56" s="7">
        <f>апр.25!E51</f>
        <v>2240</v>
      </c>
      <c r="K56" s="7">
        <f>май.25!E51</f>
        <v>2240</v>
      </c>
      <c r="L56" s="8">
        <f>июн.25!E51</f>
        <v>2240</v>
      </c>
      <c r="M56" s="8">
        <f>июл.25!E51</f>
        <v>2240</v>
      </c>
      <c r="N56" s="8">
        <f>авг.25!E51</f>
        <v>2240</v>
      </c>
      <c r="O56" s="8">
        <f>сен.25!E51</f>
        <v>2240</v>
      </c>
      <c r="P56" s="8">
        <f>окт.25!E51</f>
        <v>2240</v>
      </c>
      <c r="Q56" s="8">
        <f>ноя.25!E51</f>
        <v>2240</v>
      </c>
      <c r="R56" s="8">
        <f>дек.25!E51</f>
        <v>2240</v>
      </c>
    </row>
    <row r="57" spans="1:18" x14ac:dyDescent="0.25">
      <c r="A57" s="18"/>
      <c r="B57" s="58"/>
      <c r="C57" s="20">
        <v>51</v>
      </c>
      <c r="D57" s="56">
        <v>29123.440000000002</v>
      </c>
      <c r="E57" s="6">
        <f t="shared" si="0"/>
        <v>2243.4400000000023</v>
      </c>
      <c r="F57" s="7">
        <f>янв.25!F52+фев.25!F52+мар.25!F52+апр.25!F52+май.25!F52+июн.25!F52+июл.25!F52+авг.25!F52+сен.25!F52+окт.25!F52+ноя.25!F52+дек.25!F52</f>
        <v>0</v>
      </c>
      <c r="G57" s="7">
        <f>янв.25!E52</f>
        <v>2240</v>
      </c>
      <c r="H57" s="7">
        <f>фев.25!E52</f>
        <v>2240</v>
      </c>
      <c r="I57" s="7">
        <f>мар.25!E52</f>
        <v>2240</v>
      </c>
      <c r="J57" s="7">
        <f>апр.25!E52</f>
        <v>2240</v>
      </c>
      <c r="K57" s="7">
        <f>май.25!E52</f>
        <v>2240</v>
      </c>
      <c r="L57" s="8">
        <f>июн.25!E52</f>
        <v>2240</v>
      </c>
      <c r="M57" s="8">
        <f>июл.25!E52</f>
        <v>2240</v>
      </c>
      <c r="N57" s="8">
        <f>авг.25!E52</f>
        <v>2240</v>
      </c>
      <c r="O57" s="8">
        <f>сен.25!E52</f>
        <v>2240</v>
      </c>
      <c r="P57" s="8">
        <f>окт.25!E52</f>
        <v>2240</v>
      </c>
      <c r="Q57" s="8">
        <f>ноя.25!E52</f>
        <v>2240</v>
      </c>
      <c r="R57" s="8">
        <f>дек.25!E52</f>
        <v>2240</v>
      </c>
    </row>
    <row r="58" spans="1:18" x14ac:dyDescent="0.25">
      <c r="A58" s="18"/>
      <c r="B58" s="58"/>
      <c r="C58" s="20">
        <v>52</v>
      </c>
      <c r="D58" s="56">
        <v>-15680</v>
      </c>
      <c r="E58" s="6">
        <f t="shared" si="0"/>
        <v>-24640</v>
      </c>
      <c r="F58" s="7">
        <f>янв.25!F53+фев.25!F53+мар.25!F53+апр.25!F53+май.25!F53+июн.25!F53+июл.25!F53+авг.25!F53+сен.25!F53+окт.25!F53+ноя.25!F53+дек.25!F53</f>
        <v>17920</v>
      </c>
      <c r="G58" s="7">
        <f>янв.25!E53</f>
        <v>2240</v>
      </c>
      <c r="H58" s="7">
        <f>фев.25!E53</f>
        <v>2240</v>
      </c>
      <c r="I58" s="7">
        <f>мар.25!E53</f>
        <v>2240</v>
      </c>
      <c r="J58" s="7">
        <f>апр.25!E53</f>
        <v>2240</v>
      </c>
      <c r="K58" s="7">
        <f>май.25!E53</f>
        <v>2240</v>
      </c>
      <c r="L58" s="8">
        <f>июн.25!E53</f>
        <v>2240</v>
      </c>
      <c r="M58" s="8">
        <f>июл.25!E53</f>
        <v>2240</v>
      </c>
      <c r="N58" s="8">
        <f>авг.25!E53</f>
        <v>2240</v>
      </c>
      <c r="O58" s="8">
        <f>сен.25!E53</f>
        <v>2240</v>
      </c>
      <c r="P58" s="8">
        <f>окт.25!E53</f>
        <v>2240</v>
      </c>
      <c r="Q58" s="8">
        <f>ноя.25!E53</f>
        <v>2240</v>
      </c>
      <c r="R58" s="8">
        <f>дек.25!E53</f>
        <v>2240</v>
      </c>
    </row>
    <row r="59" spans="1:18" x14ac:dyDescent="0.25">
      <c r="A59" s="18"/>
      <c r="B59" s="58"/>
      <c r="C59" s="20">
        <v>53</v>
      </c>
      <c r="D59" s="56">
        <v>4560</v>
      </c>
      <c r="E59" s="6">
        <f t="shared" si="0"/>
        <v>-13320</v>
      </c>
      <c r="F59" s="7">
        <f>янв.25!F54+фев.25!F54+мар.25!F54+апр.25!F54+май.25!F54+июн.25!F54+июл.25!F54+авг.25!F54+сен.25!F54+окт.25!F54+ноя.25!F54+дек.25!F54</f>
        <v>9000</v>
      </c>
      <c r="G59" s="7">
        <f>янв.25!E54</f>
        <v>2240</v>
      </c>
      <c r="H59" s="7">
        <f>фев.25!E54</f>
        <v>2240</v>
      </c>
      <c r="I59" s="7">
        <f>мар.25!E54</f>
        <v>2240</v>
      </c>
      <c r="J59" s="7">
        <f>апр.25!E54</f>
        <v>2240</v>
      </c>
      <c r="K59" s="7">
        <f>май.25!E54</f>
        <v>2240</v>
      </c>
      <c r="L59" s="8">
        <f>июн.25!E54</f>
        <v>2240</v>
      </c>
      <c r="M59" s="8">
        <f>июл.25!E54</f>
        <v>2240</v>
      </c>
      <c r="N59" s="8">
        <f>авг.25!E54</f>
        <v>2240</v>
      </c>
      <c r="O59" s="8">
        <f>сен.25!E54</f>
        <v>2240</v>
      </c>
      <c r="P59" s="8">
        <f>окт.25!E54</f>
        <v>2240</v>
      </c>
      <c r="Q59" s="8">
        <f>ноя.25!E54</f>
        <v>2240</v>
      </c>
      <c r="R59" s="8">
        <f>дек.25!E54</f>
        <v>2240</v>
      </c>
    </row>
    <row r="60" spans="1:18" x14ac:dyDescent="0.25">
      <c r="A60" s="18"/>
      <c r="B60" s="58"/>
      <c r="C60" s="20">
        <v>54</v>
      </c>
      <c r="D60" s="56">
        <v>2260</v>
      </c>
      <c r="E60" s="6">
        <f t="shared" si="0"/>
        <v>80</v>
      </c>
      <c r="F60" s="7">
        <f>янв.25!F55+фев.25!F55+мар.25!F55+апр.25!F55+май.25!F55+июн.25!F55+июл.25!F55+авг.25!F55+сен.25!F55+окт.25!F55+ноя.25!F55+дек.25!F55</f>
        <v>24700</v>
      </c>
      <c r="G60" s="7">
        <f>янв.25!E55</f>
        <v>2240</v>
      </c>
      <c r="H60" s="7">
        <f>фев.25!E55</f>
        <v>2240</v>
      </c>
      <c r="I60" s="7">
        <f>мар.25!E55</f>
        <v>2240</v>
      </c>
      <c r="J60" s="7">
        <f>апр.25!E55</f>
        <v>2240</v>
      </c>
      <c r="K60" s="7">
        <f>май.25!E55</f>
        <v>2240</v>
      </c>
      <c r="L60" s="8">
        <f>июн.25!E55</f>
        <v>2240</v>
      </c>
      <c r="M60" s="8">
        <f>июл.25!E55</f>
        <v>2240</v>
      </c>
      <c r="N60" s="8">
        <f>авг.25!E55</f>
        <v>2240</v>
      </c>
      <c r="O60" s="8">
        <f>сен.25!E55</f>
        <v>2240</v>
      </c>
      <c r="P60" s="8">
        <f>окт.25!E55</f>
        <v>2240</v>
      </c>
      <c r="Q60" s="8">
        <f>ноя.25!E55</f>
        <v>2240</v>
      </c>
      <c r="R60" s="8">
        <f>дек.25!E55</f>
        <v>2240</v>
      </c>
    </row>
    <row r="61" spans="1:18" x14ac:dyDescent="0.25">
      <c r="A61" s="18"/>
      <c r="B61" s="58"/>
      <c r="C61" s="20">
        <v>55</v>
      </c>
      <c r="D61" s="56">
        <v>4490</v>
      </c>
      <c r="E61" s="6">
        <f t="shared" si="0"/>
        <v>4490</v>
      </c>
      <c r="F61" s="7">
        <f>янв.25!F56+фев.25!F56+мар.25!F56+апр.25!F56+май.25!F56+июн.25!F56+июл.25!F56+авг.25!F56+сен.25!F56+окт.25!F56+ноя.25!F56+дек.25!F56</f>
        <v>26880</v>
      </c>
      <c r="G61" s="7">
        <f>янв.25!E56</f>
        <v>2240</v>
      </c>
      <c r="H61" s="7">
        <f>фев.25!E56</f>
        <v>2240</v>
      </c>
      <c r="I61" s="7">
        <f>мар.25!E56</f>
        <v>2240</v>
      </c>
      <c r="J61" s="7">
        <f>апр.25!E56</f>
        <v>2240</v>
      </c>
      <c r="K61" s="7">
        <f>май.25!E56</f>
        <v>2240</v>
      </c>
      <c r="L61" s="8">
        <f>июн.25!E56</f>
        <v>2240</v>
      </c>
      <c r="M61" s="8">
        <f>июл.25!E56</f>
        <v>2240</v>
      </c>
      <c r="N61" s="8">
        <f>авг.25!E56</f>
        <v>2240</v>
      </c>
      <c r="O61" s="8">
        <f>сен.25!E56</f>
        <v>2240</v>
      </c>
      <c r="P61" s="8">
        <f>окт.25!E56</f>
        <v>2240</v>
      </c>
      <c r="Q61" s="8">
        <f>ноя.25!E56</f>
        <v>2240</v>
      </c>
      <c r="R61" s="8">
        <f>дек.25!E56</f>
        <v>2240</v>
      </c>
    </row>
    <row r="62" spans="1:18" x14ac:dyDescent="0.25">
      <c r="A62" s="18"/>
      <c r="B62" s="58"/>
      <c r="C62" s="20">
        <v>56</v>
      </c>
      <c r="D62" s="56">
        <v>4480</v>
      </c>
      <c r="E62" s="6">
        <f t="shared" si="0"/>
        <v>6720</v>
      </c>
      <c r="F62" s="7">
        <f>янв.25!F57+фев.25!F57+мар.25!F57+апр.25!F57+май.25!F57+июн.25!F57+июл.25!F57+авг.25!F57+сен.25!F57+окт.25!F57+ноя.25!F57+дек.25!F57</f>
        <v>29120</v>
      </c>
      <c r="G62" s="7">
        <f>янв.25!E57</f>
        <v>2240</v>
      </c>
      <c r="H62" s="7">
        <f>фев.25!E57</f>
        <v>2240</v>
      </c>
      <c r="I62" s="7">
        <f>мар.25!E57</f>
        <v>2240</v>
      </c>
      <c r="J62" s="7">
        <f>апр.25!E57</f>
        <v>2240</v>
      </c>
      <c r="K62" s="7">
        <f>май.25!E57</f>
        <v>2240</v>
      </c>
      <c r="L62" s="8">
        <f>июн.25!E57</f>
        <v>2240</v>
      </c>
      <c r="M62" s="8">
        <f>июл.25!E57</f>
        <v>2240</v>
      </c>
      <c r="N62" s="8">
        <f>авг.25!E57</f>
        <v>2240</v>
      </c>
      <c r="O62" s="8">
        <f>сен.25!E57</f>
        <v>2240</v>
      </c>
      <c r="P62" s="8">
        <f>окт.25!E57</f>
        <v>2240</v>
      </c>
      <c r="Q62" s="8">
        <f>ноя.25!E57</f>
        <v>2240</v>
      </c>
      <c r="R62" s="8">
        <f>дек.25!E57</f>
        <v>2240</v>
      </c>
    </row>
    <row r="63" spans="1:18" x14ac:dyDescent="0.25">
      <c r="A63" s="18"/>
      <c r="B63" s="58"/>
      <c r="C63" s="20">
        <v>57</v>
      </c>
      <c r="D63" s="56">
        <v>-8960</v>
      </c>
      <c r="E63" s="6">
        <f t="shared" si="0"/>
        <v>-35840</v>
      </c>
      <c r="F63" s="7">
        <f>янв.25!F58+фев.25!F58+мар.25!F58+апр.25!F58+май.25!F58+июн.25!F58+июл.25!F58+авг.25!F58+сен.25!F58+окт.25!F58+ноя.25!F58+дек.25!F58</f>
        <v>0</v>
      </c>
      <c r="G63" s="7">
        <f>янв.25!E58</f>
        <v>2240</v>
      </c>
      <c r="H63" s="7">
        <f>фев.25!E58</f>
        <v>2240</v>
      </c>
      <c r="I63" s="7">
        <f>мар.25!E58</f>
        <v>2240</v>
      </c>
      <c r="J63" s="7">
        <f>апр.25!E58</f>
        <v>2240</v>
      </c>
      <c r="K63" s="7">
        <f>май.25!E58</f>
        <v>2240</v>
      </c>
      <c r="L63" s="8">
        <f>июн.25!E58</f>
        <v>2240</v>
      </c>
      <c r="M63" s="8">
        <f>июл.25!E58</f>
        <v>2240</v>
      </c>
      <c r="N63" s="8">
        <f>авг.25!E58</f>
        <v>2240</v>
      </c>
      <c r="O63" s="8">
        <f>сен.25!E58</f>
        <v>2240</v>
      </c>
      <c r="P63" s="8">
        <f>окт.25!E58</f>
        <v>2240</v>
      </c>
      <c r="Q63" s="8">
        <f>ноя.25!E58</f>
        <v>2240</v>
      </c>
      <c r="R63" s="8">
        <f>дек.25!E58</f>
        <v>2240</v>
      </c>
    </row>
    <row r="64" spans="1:18" x14ac:dyDescent="0.25">
      <c r="A64" s="18"/>
      <c r="B64" s="58"/>
      <c r="C64" s="20">
        <v>58</v>
      </c>
      <c r="D64" s="56">
        <v>-26880.14</v>
      </c>
      <c r="E64" s="6">
        <f t="shared" si="0"/>
        <v>-53760.14</v>
      </c>
      <c r="F64" s="7">
        <f>янв.25!F59+фев.25!F59+мар.25!F59+апр.25!F59+май.25!F59+июн.25!F59+июл.25!F59+авг.25!F59+сен.25!F59+окт.25!F59+ноя.25!F59+дек.25!F59</f>
        <v>0</v>
      </c>
      <c r="G64" s="7">
        <f>янв.25!E59</f>
        <v>2240</v>
      </c>
      <c r="H64" s="7">
        <f>фев.25!E59</f>
        <v>2240</v>
      </c>
      <c r="I64" s="7">
        <f>мар.25!E59</f>
        <v>2240</v>
      </c>
      <c r="J64" s="7">
        <f>апр.25!E59</f>
        <v>2240</v>
      </c>
      <c r="K64" s="7">
        <f>май.25!E59</f>
        <v>2240</v>
      </c>
      <c r="L64" s="8">
        <f>июн.25!E59</f>
        <v>2240</v>
      </c>
      <c r="M64" s="8">
        <f>июл.25!E59</f>
        <v>2240</v>
      </c>
      <c r="N64" s="8">
        <f>авг.25!E59</f>
        <v>2240</v>
      </c>
      <c r="O64" s="8">
        <f>сен.25!E59</f>
        <v>2240</v>
      </c>
      <c r="P64" s="8">
        <f>окт.25!E59</f>
        <v>2240</v>
      </c>
      <c r="Q64" s="8">
        <f>ноя.25!E59</f>
        <v>2240</v>
      </c>
      <c r="R64" s="8">
        <f>дек.25!E59</f>
        <v>2240</v>
      </c>
    </row>
    <row r="65" spans="1:18" x14ac:dyDescent="0.25">
      <c r="A65" s="18"/>
      <c r="B65" s="58"/>
      <c r="C65" s="20">
        <v>59</v>
      </c>
      <c r="D65" s="56">
        <v>-2240</v>
      </c>
      <c r="E65" s="6">
        <f t="shared" si="0"/>
        <v>-2240</v>
      </c>
      <c r="F65" s="7">
        <f>янв.25!F60+фев.25!F60+мар.25!F60+апр.25!F60+май.25!F60+июн.25!F60+июл.25!F60+авг.25!F60+сен.25!F60+окт.25!F60+ноя.25!F60+дек.25!F60</f>
        <v>26880</v>
      </c>
      <c r="G65" s="7">
        <f>янв.25!E60</f>
        <v>2240</v>
      </c>
      <c r="H65" s="7">
        <f>фев.25!E60</f>
        <v>2240</v>
      </c>
      <c r="I65" s="7">
        <f>мар.25!E60</f>
        <v>2240</v>
      </c>
      <c r="J65" s="7">
        <f>апр.25!E60</f>
        <v>2240</v>
      </c>
      <c r="K65" s="7">
        <f>май.25!E60</f>
        <v>2240</v>
      </c>
      <c r="L65" s="8">
        <f>июн.25!E60</f>
        <v>2240</v>
      </c>
      <c r="M65" s="8">
        <f>июл.25!E60</f>
        <v>2240</v>
      </c>
      <c r="N65" s="8">
        <f>авг.25!E60</f>
        <v>2240</v>
      </c>
      <c r="O65" s="8">
        <f>сен.25!E60</f>
        <v>2240</v>
      </c>
      <c r="P65" s="8">
        <f>окт.25!E60</f>
        <v>2240</v>
      </c>
      <c r="Q65" s="8">
        <f>ноя.25!E60</f>
        <v>2240</v>
      </c>
      <c r="R65" s="8">
        <f>дек.25!E60</f>
        <v>2240</v>
      </c>
    </row>
    <row r="66" spans="1:18" x14ac:dyDescent="0.25">
      <c r="A66" s="18"/>
      <c r="B66" s="58"/>
      <c r="C66" s="20">
        <v>60</v>
      </c>
      <c r="D66" s="56">
        <v>2750</v>
      </c>
      <c r="E66" s="6">
        <f t="shared" si="0"/>
        <v>2750</v>
      </c>
      <c r="F66" s="7">
        <f>янв.25!F61+фев.25!F61+мар.25!F61+апр.25!F61+май.25!F61+июн.25!F61+июл.25!F61+авг.25!F61+сен.25!F61+окт.25!F61+ноя.25!F61+дек.25!F61</f>
        <v>26880</v>
      </c>
      <c r="G66" s="7">
        <f>янв.25!E61</f>
        <v>2240</v>
      </c>
      <c r="H66" s="7">
        <f>фев.25!E61</f>
        <v>2240</v>
      </c>
      <c r="I66" s="7">
        <f>мар.25!E61</f>
        <v>2240</v>
      </c>
      <c r="J66" s="7">
        <f>апр.25!E61</f>
        <v>2240</v>
      </c>
      <c r="K66" s="7">
        <f>май.25!E61</f>
        <v>2240</v>
      </c>
      <c r="L66" s="8">
        <f>июн.25!E61</f>
        <v>2240</v>
      </c>
      <c r="M66" s="8">
        <f>июл.25!E61</f>
        <v>2240</v>
      </c>
      <c r="N66" s="8">
        <f>авг.25!E61</f>
        <v>2240</v>
      </c>
      <c r="O66" s="8">
        <f>сен.25!E61</f>
        <v>2240</v>
      </c>
      <c r="P66" s="8">
        <f>окт.25!E61</f>
        <v>2240</v>
      </c>
      <c r="Q66" s="8">
        <f>ноя.25!E61</f>
        <v>2240</v>
      </c>
      <c r="R66" s="8">
        <f>дек.25!E61</f>
        <v>2240</v>
      </c>
    </row>
    <row r="67" spans="1:18" x14ac:dyDescent="0.25">
      <c r="A67" s="18"/>
      <c r="B67" s="58"/>
      <c r="C67" s="20">
        <v>61</v>
      </c>
      <c r="D67" s="56">
        <v>2240</v>
      </c>
      <c r="E67" s="6">
        <f t="shared" si="0"/>
        <v>-4270</v>
      </c>
      <c r="F67" s="7">
        <f>янв.25!F62+фев.25!F62+мар.25!F62+апр.25!F62+май.25!F62+июн.25!F62+июл.25!F62+авг.25!F62+сен.25!F62+окт.25!F62+ноя.25!F62+дек.25!F62</f>
        <v>20370</v>
      </c>
      <c r="G67" s="7">
        <f>янв.25!E62</f>
        <v>2240</v>
      </c>
      <c r="H67" s="7">
        <f>фев.25!E62</f>
        <v>2240</v>
      </c>
      <c r="I67" s="7">
        <f>мар.25!E62</f>
        <v>2240</v>
      </c>
      <c r="J67" s="7">
        <f>апр.25!E62</f>
        <v>2240</v>
      </c>
      <c r="K67" s="7">
        <f>май.25!E62</f>
        <v>2240</v>
      </c>
      <c r="L67" s="8">
        <f>июн.25!E62</f>
        <v>2240</v>
      </c>
      <c r="M67" s="8">
        <f>июл.25!E62</f>
        <v>2240</v>
      </c>
      <c r="N67" s="8">
        <f>авг.25!E62</f>
        <v>2240</v>
      </c>
      <c r="O67" s="8">
        <f>сен.25!E62</f>
        <v>2240</v>
      </c>
      <c r="P67" s="8">
        <f>окт.25!E62</f>
        <v>2240</v>
      </c>
      <c r="Q67" s="8">
        <f>ноя.25!E62</f>
        <v>2240</v>
      </c>
      <c r="R67" s="8">
        <f>дек.25!E62</f>
        <v>2240</v>
      </c>
    </row>
    <row r="68" spans="1:18" x14ac:dyDescent="0.25">
      <c r="A68" s="18"/>
      <c r="B68" s="58"/>
      <c r="C68" s="20">
        <v>62</v>
      </c>
      <c r="D68" s="56">
        <v>0</v>
      </c>
      <c r="E68" s="6">
        <f t="shared" si="0"/>
        <v>0</v>
      </c>
      <c r="F68" s="7">
        <f>янв.25!F63+фев.25!F63+мар.25!F63+апр.25!F63+май.25!F63+июн.25!F63+июл.25!F63+авг.25!F63+сен.25!F63+окт.25!F63+ноя.25!F63+дек.25!F63</f>
        <v>26880</v>
      </c>
      <c r="G68" s="7">
        <f>янв.25!E63</f>
        <v>2240</v>
      </c>
      <c r="H68" s="7">
        <f>фев.25!E63</f>
        <v>2240</v>
      </c>
      <c r="I68" s="7">
        <f>мар.25!E63</f>
        <v>2240</v>
      </c>
      <c r="J68" s="7">
        <f>апр.25!E63</f>
        <v>2240</v>
      </c>
      <c r="K68" s="7">
        <f>май.25!E63</f>
        <v>2240</v>
      </c>
      <c r="L68" s="8">
        <f>июн.25!E63</f>
        <v>2240</v>
      </c>
      <c r="M68" s="8">
        <f>июл.25!E63</f>
        <v>2240</v>
      </c>
      <c r="N68" s="8">
        <f>авг.25!E63</f>
        <v>2240</v>
      </c>
      <c r="O68" s="8">
        <f>сен.25!E63</f>
        <v>2240</v>
      </c>
      <c r="P68" s="8">
        <f>окт.25!E63</f>
        <v>2240</v>
      </c>
      <c r="Q68" s="8">
        <f>ноя.25!E63</f>
        <v>2240</v>
      </c>
      <c r="R68" s="8">
        <f>дек.25!E63</f>
        <v>2240</v>
      </c>
    </row>
    <row r="69" spans="1:18" x14ac:dyDescent="0.25">
      <c r="A69" s="18"/>
      <c r="B69" s="58"/>
      <c r="C69" s="20">
        <v>63</v>
      </c>
      <c r="D69" s="56">
        <v>2190</v>
      </c>
      <c r="E69" s="6">
        <f t="shared" si="0"/>
        <v>2190</v>
      </c>
      <c r="F69" s="7">
        <f>янв.25!F64+фев.25!F64+мар.25!F64+апр.25!F64+май.25!F64+июн.25!F64+июл.25!F64+авг.25!F64+сен.25!F64+окт.25!F64+ноя.25!F64+дек.25!F64</f>
        <v>26880</v>
      </c>
      <c r="G69" s="7">
        <f>янв.25!E64</f>
        <v>2240</v>
      </c>
      <c r="H69" s="7">
        <f>фев.25!E64</f>
        <v>2240</v>
      </c>
      <c r="I69" s="7">
        <f>мар.25!E64</f>
        <v>2240</v>
      </c>
      <c r="J69" s="7">
        <f>апр.25!E64</f>
        <v>2240</v>
      </c>
      <c r="K69" s="7">
        <f>май.25!E64</f>
        <v>2240</v>
      </c>
      <c r="L69" s="8">
        <f>июн.25!E64</f>
        <v>2240</v>
      </c>
      <c r="M69" s="8">
        <f>июл.25!E64</f>
        <v>2240</v>
      </c>
      <c r="N69" s="8">
        <f>авг.25!E64</f>
        <v>2240</v>
      </c>
      <c r="O69" s="8">
        <f>сен.25!E64</f>
        <v>2240</v>
      </c>
      <c r="P69" s="8">
        <f>окт.25!E64</f>
        <v>2240</v>
      </c>
      <c r="Q69" s="8">
        <f>ноя.25!E64</f>
        <v>2240</v>
      </c>
      <c r="R69" s="8">
        <f>дек.25!E64</f>
        <v>2240</v>
      </c>
    </row>
    <row r="70" spans="1:18" x14ac:dyDescent="0.25">
      <c r="A70" s="18"/>
      <c r="B70" s="58"/>
      <c r="C70" s="20">
        <v>64</v>
      </c>
      <c r="D70" s="56">
        <v>2240</v>
      </c>
      <c r="E70" s="6">
        <f t="shared" si="0"/>
        <v>2240</v>
      </c>
      <c r="F70" s="7">
        <f>янв.25!F65+фев.25!F65+мар.25!F65+апр.25!F65+май.25!F65+июн.25!F65+июл.25!F65+авг.25!F65+сен.25!F65+окт.25!F65+ноя.25!F65+дек.25!F65</f>
        <v>26880</v>
      </c>
      <c r="G70" s="7">
        <f>янв.25!E65</f>
        <v>2240</v>
      </c>
      <c r="H70" s="7">
        <f>фев.25!E65</f>
        <v>2240</v>
      </c>
      <c r="I70" s="7">
        <f>мар.25!E65</f>
        <v>2240</v>
      </c>
      <c r="J70" s="7">
        <f>апр.25!E65</f>
        <v>2240</v>
      </c>
      <c r="K70" s="7">
        <f>май.25!E65</f>
        <v>2240</v>
      </c>
      <c r="L70" s="8">
        <f>июн.25!E65</f>
        <v>2240</v>
      </c>
      <c r="M70" s="8">
        <f>июл.25!E65</f>
        <v>2240</v>
      </c>
      <c r="N70" s="8">
        <f>авг.25!E65</f>
        <v>2240</v>
      </c>
      <c r="O70" s="8">
        <f>сен.25!E65</f>
        <v>2240</v>
      </c>
      <c r="P70" s="8">
        <f>окт.25!E65</f>
        <v>2240</v>
      </c>
      <c r="Q70" s="8">
        <f>ноя.25!E65</f>
        <v>2240</v>
      </c>
      <c r="R70" s="8">
        <f>дек.25!E65</f>
        <v>2240</v>
      </c>
    </row>
    <row r="71" spans="1:18" x14ac:dyDescent="0.25">
      <c r="A71" s="18"/>
      <c r="B71" s="58"/>
      <c r="C71" s="20">
        <v>65</v>
      </c>
      <c r="D71" s="56">
        <v>-1660</v>
      </c>
      <c r="E71" s="6">
        <f t="shared" si="0"/>
        <v>-1660</v>
      </c>
      <c r="F71" s="7">
        <f>янв.25!F66+фев.25!F66+мар.25!F66+апр.25!F66+май.25!F66+июн.25!F66+июл.25!F66+авг.25!F66+сен.25!F66+окт.25!F66+ноя.25!F66+дек.25!F66</f>
        <v>26880</v>
      </c>
      <c r="G71" s="7">
        <f>янв.25!E66</f>
        <v>2240</v>
      </c>
      <c r="H71" s="7">
        <f>фев.25!E66</f>
        <v>2240</v>
      </c>
      <c r="I71" s="7">
        <f>мар.25!E66</f>
        <v>2240</v>
      </c>
      <c r="J71" s="7">
        <f>апр.25!E66</f>
        <v>2240</v>
      </c>
      <c r="K71" s="7">
        <f>май.25!E66</f>
        <v>2240</v>
      </c>
      <c r="L71" s="8">
        <f>июн.25!E66</f>
        <v>2240</v>
      </c>
      <c r="M71" s="8">
        <f>июл.25!E66</f>
        <v>2240</v>
      </c>
      <c r="N71" s="8">
        <f>авг.25!E66</f>
        <v>2240</v>
      </c>
      <c r="O71" s="8">
        <f>сен.25!E66</f>
        <v>2240</v>
      </c>
      <c r="P71" s="8">
        <f>окт.25!E66</f>
        <v>2240</v>
      </c>
      <c r="Q71" s="8">
        <f>ноя.25!E66</f>
        <v>2240</v>
      </c>
      <c r="R71" s="8">
        <f>дек.25!E66</f>
        <v>2240</v>
      </c>
    </row>
    <row r="72" spans="1:18" x14ac:dyDescent="0.25">
      <c r="A72" s="18"/>
      <c r="B72" s="58"/>
      <c r="C72" s="20">
        <v>66</v>
      </c>
      <c r="D72" s="56">
        <v>-340</v>
      </c>
      <c r="E72" s="6">
        <f t="shared" si="0"/>
        <v>-340</v>
      </c>
      <c r="F72" s="7">
        <f>янв.25!F67+фев.25!F67+мар.25!F67+апр.25!F67+май.25!F67+июн.25!F67+июл.25!F67+авг.25!F67+сен.25!F67+окт.25!F67+ноя.25!F67+дек.25!F67</f>
        <v>26880</v>
      </c>
      <c r="G72" s="7">
        <f>янв.25!E67</f>
        <v>2240</v>
      </c>
      <c r="H72" s="7">
        <f>фев.25!E67</f>
        <v>2240</v>
      </c>
      <c r="I72" s="7">
        <f>мар.25!E67</f>
        <v>2240</v>
      </c>
      <c r="J72" s="7">
        <f>апр.25!E67</f>
        <v>2240</v>
      </c>
      <c r="K72" s="7">
        <f>май.25!E67</f>
        <v>2240</v>
      </c>
      <c r="L72" s="8">
        <f>июн.25!E67</f>
        <v>2240</v>
      </c>
      <c r="M72" s="8">
        <f>июл.25!E67</f>
        <v>2240</v>
      </c>
      <c r="N72" s="8">
        <f>авг.25!E67</f>
        <v>2240</v>
      </c>
      <c r="O72" s="8">
        <f>сен.25!E67</f>
        <v>2240</v>
      </c>
      <c r="P72" s="8">
        <f>окт.25!E67</f>
        <v>2240</v>
      </c>
      <c r="Q72" s="8">
        <f>ноя.25!E67</f>
        <v>2240</v>
      </c>
      <c r="R72" s="8">
        <f>дек.25!E67</f>
        <v>2240</v>
      </c>
    </row>
    <row r="73" spans="1:18" x14ac:dyDescent="0.25">
      <c r="A73" s="18"/>
      <c r="B73" s="58"/>
      <c r="C73" s="20">
        <v>67</v>
      </c>
      <c r="D73" s="56">
        <v>-2939</v>
      </c>
      <c r="E73" s="6">
        <f t="shared" si="0"/>
        <v>-7419</v>
      </c>
      <c r="F73" s="7">
        <f>янв.25!F68+фев.25!F68+мар.25!F68+апр.25!F68+май.25!F68+июн.25!F68+июл.25!F68+авг.25!F68+сен.25!F68+окт.25!F68+ноя.25!F68+дек.25!F68</f>
        <v>22400</v>
      </c>
      <c r="G73" s="7">
        <f>янв.25!E68</f>
        <v>2240</v>
      </c>
      <c r="H73" s="7">
        <f>фев.25!E68</f>
        <v>2240</v>
      </c>
      <c r="I73" s="7">
        <f>мар.25!E68</f>
        <v>2240</v>
      </c>
      <c r="J73" s="7">
        <f>апр.25!E68</f>
        <v>2240</v>
      </c>
      <c r="K73" s="7">
        <f>май.25!E68</f>
        <v>2240</v>
      </c>
      <c r="L73" s="8">
        <f>июн.25!E68</f>
        <v>2240</v>
      </c>
      <c r="M73" s="8">
        <f>июл.25!E68</f>
        <v>2240</v>
      </c>
      <c r="N73" s="8">
        <f>авг.25!E68</f>
        <v>2240</v>
      </c>
      <c r="O73" s="8">
        <f>сен.25!E68</f>
        <v>2240</v>
      </c>
      <c r="P73" s="8">
        <f>окт.25!E68</f>
        <v>2240</v>
      </c>
      <c r="Q73" s="8">
        <f>ноя.25!E68</f>
        <v>2240</v>
      </c>
      <c r="R73" s="8">
        <f>дек.25!E68</f>
        <v>2240</v>
      </c>
    </row>
    <row r="74" spans="1:18" x14ac:dyDescent="0.25">
      <c r="A74" s="9"/>
      <c r="B74" s="58"/>
      <c r="C74" s="20">
        <v>68</v>
      </c>
      <c r="D74" s="56">
        <v>-103040</v>
      </c>
      <c r="E74" s="6">
        <f t="shared" ref="E74:E125" si="1">F74-G74-H74-I74-J74-K74-L74-M74-N74-O74-P74-Q74-R74+D74</f>
        <v>2240</v>
      </c>
      <c r="F74" s="7">
        <f>янв.25!F69+фев.25!F69+мар.25!F69+апр.25!F69+май.25!F69+июн.25!F69+июл.25!F69+авг.25!F69+сен.25!F69+окт.25!F69+ноя.25!F69+дек.25!F69</f>
        <v>132160</v>
      </c>
      <c r="G74" s="7">
        <f>янв.25!E69</f>
        <v>2240</v>
      </c>
      <c r="H74" s="7">
        <f>фев.25!E69</f>
        <v>2240</v>
      </c>
      <c r="I74" s="7">
        <f>мар.25!E69</f>
        <v>2240</v>
      </c>
      <c r="J74" s="7">
        <f>апр.25!E69</f>
        <v>2240</v>
      </c>
      <c r="K74" s="7">
        <f>май.25!E69</f>
        <v>2240</v>
      </c>
      <c r="L74" s="8">
        <f>июн.25!E69</f>
        <v>2240</v>
      </c>
      <c r="M74" s="8">
        <f>июл.25!E69</f>
        <v>2240</v>
      </c>
      <c r="N74" s="8">
        <f>авг.25!E69</f>
        <v>2240</v>
      </c>
      <c r="O74" s="8">
        <f>сен.25!E69</f>
        <v>2240</v>
      </c>
      <c r="P74" s="8">
        <f>окт.25!E69</f>
        <v>2240</v>
      </c>
      <c r="Q74" s="8">
        <f>ноя.25!E69</f>
        <v>2240</v>
      </c>
      <c r="R74" s="8">
        <f>дек.25!E69</f>
        <v>2240</v>
      </c>
    </row>
    <row r="75" spans="1:18" x14ac:dyDescent="0.25">
      <c r="A75" s="29"/>
      <c r="B75" s="58"/>
      <c r="C75" s="20">
        <v>69</v>
      </c>
      <c r="D75" s="56">
        <v>-51511</v>
      </c>
      <c r="E75" s="6">
        <f t="shared" si="1"/>
        <v>-78391</v>
      </c>
      <c r="F75" s="7">
        <f>янв.25!F70+фев.25!F70+мар.25!F70+апр.25!F70+май.25!F70+июн.25!F70+июл.25!F70+авг.25!F70+сен.25!F70+окт.25!F70+ноя.25!F70+дек.25!F70</f>
        <v>0</v>
      </c>
      <c r="G75" s="7">
        <f>янв.25!E70</f>
        <v>2240</v>
      </c>
      <c r="H75" s="7">
        <f>фев.25!E70</f>
        <v>2240</v>
      </c>
      <c r="I75" s="7">
        <f>мар.25!E70</f>
        <v>2240</v>
      </c>
      <c r="J75" s="7">
        <f>апр.25!E70</f>
        <v>2240</v>
      </c>
      <c r="K75" s="7">
        <f>май.25!E70</f>
        <v>2240</v>
      </c>
      <c r="L75" s="8">
        <f>июн.25!E70</f>
        <v>2240</v>
      </c>
      <c r="M75" s="8">
        <f>июл.25!E70</f>
        <v>2240</v>
      </c>
      <c r="N75" s="8">
        <f>авг.25!E70</f>
        <v>2240</v>
      </c>
      <c r="O75" s="8">
        <f>сен.25!E70</f>
        <v>2240</v>
      </c>
      <c r="P75" s="8">
        <f>окт.25!E70</f>
        <v>2240</v>
      </c>
      <c r="Q75" s="8">
        <f>ноя.25!E70</f>
        <v>2240</v>
      </c>
      <c r="R75" s="8">
        <f>дек.25!E70</f>
        <v>2240</v>
      </c>
    </row>
    <row r="76" spans="1:18" x14ac:dyDescent="0.25">
      <c r="A76" s="18"/>
      <c r="B76" s="58"/>
      <c r="C76" s="20">
        <v>70</v>
      </c>
      <c r="D76" s="56">
        <v>2280</v>
      </c>
      <c r="E76" s="6">
        <f t="shared" si="1"/>
        <v>5900</v>
      </c>
      <c r="F76" s="7">
        <f>янв.25!F71+фев.25!F71+мар.25!F71+апр.25!F71+май.25!F71+июн.25!F71+июл.25!F71+авг.25!F71+сен.25!F71+окт.25!F71+ноя.25!F71+дек.25!F71</f>
        <v>30500</v>
      </c>
      <c r="G76" s="7">
        <f>янв.25!E71</f>
        <v>2240</v>
      </c>
      <c r="H76" s="7">
        <f>фев.25!E71</f>
        <v>2240</v>
      </c>
      <c r="I76" s="7">
        <f>мар.25!E71</f>
        <v>2240</v>
      </c>
      <c r="J76" s="7">
        <f>апр.25!E71</f>
        <v>2240</v>
      </c>
      <c r="K76" s="7">
        <f>май.25!E71</f>
        <v>2240</v>
      </c>
      <c r="L76" s="8">
        <f>июн.25!E71</f>
        <v>2240</v>
      </c>
      <c r="M76" s="8">
        <f>июл.25!E71</f>
        <v>2240</v>
      </c>
      <c r="N76" s="8">
        <f>авг.25!E71</f>
        <v>2240</v>
      </c>
      <c r="O76" s="8">
        <f>сен.25!E71</f>
        <v>2240</v>
      </c>
      <c r="P76" s="8">
        <f>окт.25!E71</f>
        <v>2240</v>
      </c>
      <c r="Q76" s="8">
        <f>ноя.25!E71</f>
        <v>2240</v>
      </c>
      <c r="R76" s="8">
        <f>дек.25!E71</f>
        <v>2240</v>
      </c>
    </row>
    <row r="77" spans="1:18" x14ac:dyDescent="0.25">
      <c r="A77" s="18"/>
      <c r="B77" s="58"/>
      <c r="C77" s="20">
        <v>71</v>
      </c>
      <c r="D77" s="56">
        <v>0</v>
      </c>
      <c r="E77" s="6">
        <f t="shared" si="1"/>
        <v>2240</v>
      </c>
      <c r="F77" s="7">
        <f>янв.25!F72+фев.25!F72+мар.25!F72+апр.25!F72+май.25!F72+июн.25!F72+июл.25!F72+авг.25!F72+сен.25!F72+окт.25!F72+ноя.25!F72+дек.25!F72</f>
        <v>29120</v>
      </c>
      <c r="G77" s="7">
        <f>янв.25!E72</f>
        <v>2240</v>
      </c>
      <c r="H77" s="7">
        <f>фев.25!E72</f>
        <v>2240</v>
      </c>
      <c r="I77" s="7">
        <f>мар.25!E72</f>
        <v>2240</v>
      </c>
      <c r="J77" s="7">
        <f>апр.25!E72</f>
        <v>2240</v>
      </c>
      <c r="K77" s="7">
        <f>май.25!E72</f>
        <v>2240</v>
      </c>
      <c r="L77" s="8">
        <f>июн.25!E72</f>
        <v>2240</v>
      </c>
      <c r="M77" s="8">
        <f>июл.25!E72</f>
        <v>2240</v>
      </c>
      <c r="N77" s="8">
        <f>авг.25!E72</f>
        <v>2240</v>
      </c>
      <c r="O77" s="8">
        <f>сен.25!E72</f>
        <v>2240</v>
      </c>
      <c r="P77" s="8">
        <f>окт.25!E72</f>
        <v>2240</v>
      </c>
      <c r="Q77" s="8">
        <f>ноя.25!E72</f>
        <v>2240</v>
      </c>
      <c r="R77" s="8">
        <f>дек.25!E72</f>
        <v>2240</v>
      </c>
    </row>
    <row r="78" spans="1:18" x14ac:dyDescent="0.25">
      <c r="A78" s="18"/>
      <c r="B78" s="58"/>
      <c r="C78" s="20">
        <v>72</v>
      </c>
      <c r="D78" s="56">
        <v>0</v>
      </c>
      <c r="E78" s="6">
        <f t="shared" si="1"/>
        <v>0</v>
      </c>
      <c r="F78" s="7">
        <f>янв.25!F73+фев.25!F73+мар.25!F73+апр.25!F73+май.25!F73+июн.25!F73+июл.25!F73+авг.25!F73+сен.25!F73+окт.25!F73+ноя.25!F73+дек.25!F73</f>
        <v>0</v>
      </c>
      <c r="G78" s="7">
        <f>янв.25!E73</f>
        <v>0</v>
      </c>
      <c r="H78" s="7">
        <f>фев.25!E73</f>
        <v>0</v>
      </c>
      <c r="I78" s="7">
        <f>мар.25!E73</f>
        <v>0</v>
      </c>
      <c r="J78" s="7">
        <f>апр.25!E73</f>
        <v>0</v>
      </c>
      <c r="K78" s="7">
        <f>май.25!E73</f>
        <v>0</v>
      </c>
      <c r="L78" s="8">
        <f>июн.25!E73</f>
        <v>0</v>
      </c>
      <c r="M78" s="8">
        <f>июл.25!E73</f>
        <v>0</v>
      </c>
      <c r="N78" s="8">
        <f>авг.25!E73</f>
        <v>0</v>
      </c>
      <c r="O78" s="8">
        <f>сен.25!E73</f>
        <v>0</v>
      </c>
      <c r="P78" s="8">
        <f>окт.25!E73</f>
        <v>0</v>
      </c>
      <c r="Q78" s="8">
        <f>ноя.25!E73</f>
        <v>0</v>
      </c>
      <c r="R78" s="8">
        <f>дек.25!E73</f>
        <v>0</v>
      </c>
    </row>
    <row r="79" spans="1:18" x14ac:dyDescent="0.25">
      <c r="A79" s="29"/>
      <c r="B79" s="58"/>
      <c r="C79" s="20">
        <v>73</v>
      </c>
      <c r="D79" s="56">
        <v>0</v>
      </c>
      <c r="E79" s="6">
        <f t="shared" si="1"/>
        <v>0</v>
      </c>
      <c r="F79" s="7">
        <f>янв.25!F74+фев.25!F74+мар.25!F74+апр.25!F74+май.25!F74+июн.25!F74+июл.25!F74+авг.25!F74+сен.25!F74+окт.25!F74+ноя.25!F74+дек.25!F74</f>
        <v>0</v>
      </c>
      <c r="G79" s="7">
        <f>янв.25!E74</f>
        <v>0</v>
      </c>
      <c r="H79" s="7">
        <f>фев.25!E74</f>
        <v>0</v>
      </c>
      <c r="I79" s="7">
        <f>мар.25!E74</f>
        <v>0</v>
      </c>
      <c r="J79" s="7">
        <f>апр.25!E74</f>
        <v>0</v>
      </c>
      <c r="K79" s="7">
        <f>май.25!E74</f>
        <v>0</v>
      </c>
      <c r="L79" s="8">
        <f>июн.25!E74</f>
        <v>0</v>
      </c>
      <c r="M79" s="8">
        <f>июл.25!E74</f>
        <v>0</v>
      </c>
      <c r="N79" s="8">
        <f>авг.25!E74</f>
        <v>0</v>
      </c>
      <c r="O79" s="8">
        <f>сен.25!E74</f>
        <v>0</v>
      </c>
      <c r="P79" s="8">
        <f>окт.25!E74</f>
        <v>0</v>
      </c>
      <c r="Q79" s="8">
        <f>ноя.25!E74</f>
        <v>0</v>
      </c>
      <c r="R79" s="8">
        <f>дек.25!E74</f>
        <v>0</v>
      </c>
    </row>
    <row r="80" spans="1:18" x14ac:dyDescent="0.25">
      <c r="A80" s="18"/>
      <c r="B80" s="58"/>
      <c r="C80" s="20">
        <v>74</v>
      </c>
      <c r="D80" s="56">
        <v>0</v>
      </c>
      <c r="E80" s="6">
        <f t="shared" si="1"/>
        <v>-6720</v>
      </c>
      <c r="F80" s="7">
        <f>янв.25!F75+фев.25!F75+мар.25!F75+апр.25!F75+май.25!F75+июн.25!F75+июл.25!F75+авг.25!F75+сен.25!F75+окт.25!F75+ноя.25!F75+дек.25!F75</f>
        <v>20160</v>
      </c>
      <c r="G80" s="7">
        <f>янв.25!E75</f>
        <v>2240</v>
      </c>
      <c r="H80" s="7">
        <f>фев.25!E75</f>
        <v>2240</v>
      </c>
      <c r="I80" s="7">
        <f>мар.25!E75</f>
        <v>2240</v>
      </c>
      <c r="J80" s="7">
        <f>апр.25!E75</f>
        <v>2240</v>
      </c>
      <c r="K80" s="7">
        <f>май.25!E75</f>
        <v>2240</v>
      </c>
      <c r="L80" s="8">
        <f>июн.25!E75</f>
        <v>2240</v>
      </c>
      <c r="M80" s="8">
        <f>июл.25!E75</f>
        <v>2240</v>
      </c>
      <c r="N80" s="8">
        <f>авг.25!E75</f>
        <v>2240</v>
      </c>
      <c r="O80" s="8">
        <f>сен.25!E75</f>
        <v>2240</v>
      </c>
      <c r="P80" s="8">
        <f>окт.25!E75</f>
        <v>2240</v>
      </c>
      <c r="Q80" s="8">
        <f>ноя.25!E75</f>
        <v>2240</v>
      </c>
      <c r="R80" s="8">
        <f>дек.25!E75</f>
        <v>2240</v>
      </c>
    </row>
    <row r="81" spans="1:18" x14ac:dyDescent="0.25">
      <c r="A81" s="18"/>
      <c r="B81" s="58"/>
      <c r="C81" s="20">
        <v>75</v>
      </c>
      <c r="D81" s="56">
        <v>-2240</v>
      </c>
      <c r="E81" s="6">
        <f t="shared" si="1"/>
        <v>-2240</v>
      </c>
      <c r="F81" s="7">
        <f>янв.25!F76+фев.25!F76+мар.25!F76+апр.25!F76+май.25!F76+июн.25!F76+июл.25!F76+авг.25!F76+сен.25!F76+окт.25!F76+ноя.25!F76+дек.25!F76</f>
        <v>26880</v>
      </c>
      <c r="G81" s="7">
        <f>янв.25!E76</f>
        <v>2240</v>
      </c>
      <c r="H81" s="7">
        <f>фев.25!E76</f>
        <v>2240</v>
      </c>
      <c r="I81" s="7">
        <f>мар.25!E76</f>
        <v>2240</v>
      </c>
      <c r="J81" s="7">
        <f>апр.25!E76</f>
        <v>2240</v>
      </c>
      <c r="K81" s="7">
        <f>май.25!E76</f>
        <v>2240</v>
      </c>
      <c r="L81" s="8">
        <f>июн.25!E76</f>
        <v>2240</v>
      </c>
      <c r="M81" s="8">
        <f>июл.25!E76</f>
        <v>2240</v>
      </c>
      <c r="N81" s="8">
        <f>авг.25!E76</f>
        <v>2240</v>
      </c>
      <c r="O81" s="8">
        <f>сен.25!E76</f>
        <v>2240</v>
      </c>
      <c r="P81" s="8">
        <f>окт.25!E76</f>
        <v>2240</v>
      </c>
      <c r="Q81" s="8">
        <f>ноя.25!E76</f>
        <v>2240</v>
      </c>
      <c r="R81" s="8">
        <f>дек.25!E76</f>
        <v>2240</v>
      </c>
    </row>
    <row r="82" spans="1:18" x14ac:dyDescent="0.25">
      <c r="A82" s="29"/>
      <c r="B82" s="58"/>
      <c r="C82" s="20">
        <v>76</v>
      </c>
      <c r="D82" s="56">
        <v>10</v>
      </c>
      <c r="E82" s="6">
        <f t="shared" si="1"/>
        <v>10</v>
      </c>
      <c r="F82" s="7">
        <f>янв.25!F77+фев.25!F77+мар.25!F77+апр.25!F77+май.25!F77+июн.25!F77+июл.25!F77+авг.25!F77+сен.25!F77+окт.25!F77+ноя.25!F77+дек.25!F77</f>
        <v>26880</v>
      </c>
      <c r="G82" s="7">
        <f>янв.25!E77</f>
        <v>2240</v>
      </c>
      <c r="H82" s="7">
        <f>фев.25!E77</f>
        <v>2240</v>
      </c>
      <c r="I82" s="7">
        <f>мар.25!E77</f>
        <v>2240</v>
      </c>
      <c r="J82" s="7">
        <f>апр.25!E77</f>
        <v>2240</v>
      </c>
      <c r="K82" s="7">
        <f>май.25!E77</f>
        <v>2240</v>
      </c>
      <c r="L82" s="8">
        <f>июн.25!E77</f>
        <v>2240</v>
      </c>
      <c r="M82" s="8">
        <f>июл.25!E77</f>
        <v>2240</v>
      </c>
      <c r="N82" s="8">
        <f>авг.25!E77</f>
        <v>2240</v>
      </c>
      <c r="O82" s="8">
        <f>сен.25!E77</f>
        <v>2240</v>
      </c>
      <c r="P82" s="8">
        <f>окт.25!E77</f>
        <v>2240</v>
      </c>
      <c r="Q82" s="8">
        <f>ноя.25!E77</f>
        <v>2240</v>
      </c>
      <c r="R82" s="8">
        <f>дек.25!E77</f>
        <v>2240</v>
      </c>
    </row>
    <row r="83" spans="1:18" x14ac:dyDescent="0.25">
      <c r="A83" s="18"/>
      <c r="B83" s="58"/>
      <c r="C83" s="20">
        <v>77</v>
      </c>
      <c r="D83" s="56">
        <v>-8960</v>
      </c>
      <c r="E83" s="6">
        <f t="shared" si="1"/>
        <v>0</v>
      </c>
      <c r="F83" s="7">
        <f>янв.25!F78+фев.25!F78+мар.25!F78+апр.25!F78+май.25!F78+июн.25!F78+июл.25!F78+авг.25!F78+сен.25!F78+окт.25!F78+ноя.25!F78+дек.25!F78</f>
        <v>35840</v>
      </c>
      <c r="G83" s="7">
        <f>янв.25!E78</f>
        <v>2240</v>
      </c>
      <c r="H83" s="7">
        <f>фев.25!E78</f>
        <v>2240</v>
      </c>
      <c r="I83" s="7">
        <f>мар.25!E78</f>
        <v>2240</v>
      </c>
      <c r="J83" s="7">
        <f>апр.25!E78</f>
        <v>2240</v>
      </c>
      <c r="K83" s="7">
        <f>май.25!E78</f>
        <v>2240</v>
      </c>
      <c r="L83" s="8">
        <f>июн.25!E78</f>
        <v>2240</v>
      </c>
      <c r="M83" s="8">
        <f>июл.25!E78</f>
        <v>2240</v>
      </c>
      <c r="N83" s="8">
        <f>авг.25!E78</f>
        <v>2240</v>
      </c>
      <c r="O83" s="8">
        <f>сен.25!E78</f>
        <v>2240</v>
      </c>
      <c r="P83" s="8">
        <f>окт.25!E78</f>
        <v>2240</v>
      </c>
      <c r="Q83" s="8">
        <f>ноя.25!E78</f>
        <v>2240</v>
      </c>
      <c r="R83" s="8">
        <f>дек.25!E78</f>
        <v>2240</v>
      </c>
    </row>
    <row r="84" spans="1:18" x14ac:dyDescent="0.25">
      <c r="A84" s="18"/>
      <c r="B84" s="58"/>
      <c r="C84" s="20">
        <v>78</v>
      </c>
      <c r="D84" s="56">
        <v>0</v>
      </c>
      <c r="E84" s="6">
        <f t="shared" si="1"/>
        <v>0</v>
      </c>
      <c r="F84" s="7">
        <f>янв.25!F79+фев.25!F79+мар.25!F79+апр.25!F79+май.25!F79+июн.25!F79+июл.25!F79+авг.25!F79+сен.25!F79+окт.25!F79+ноя.25!F79+дек.25!F79</f>
        <v>0</v>
      </c>
      <c r="G84" s="7">
        <f>янв.25!E79</f>
        <v>0</v>
      </c>
      <c r="H84" s="7">
        <f>фев.25!E79</f>
        <v>0</v>
      </c>
      <c r="I84" s="7">
        <f>мар.25!E79</f>
        <v>0</v>
      </c>
      <c r="J84" s="7">
        <f>апр.25!E79</f>
        <v>0</v>
      </c>
      <c r="K84" s="7">
        <f>май.25!E79</f>
        <v>0</v>
      </c>
      <c r="L84" s="8">
        <f>июн.25!E79</f>
        <v>0</v>
      </c>
      <c r="M84" s="8">
        <f>июл.25!E79</f>
        <v>0</v>
      </c>
      <c r="N84" s="8">
        <f>авг.25!E79</f>
        <v>0</v>
      </c>
      <c r="O84" s="8">
        <f>сен.25!E79</f>
        <v>0</v>
      </c>
      <c r="P84" s="8">
        <f>окт.25!E79</f>
        <v>0</v>
      </c>
      <c r="Q84" s="8">
        <f>ноя.25!E79</f>
        <v>0</v>
      </c>
      <c r="R84" s="8">
        <f>дек.25!E79</f>
        <v>0</v>
      </c>
    </row>
    <row r="85" spans="1:18" x14ac:dyDescent="0.25">
      <c r="A85" s="18"/>
      <c r="B85" s="58"/>
      <c r="C85" s="20">
        <v>79</v>
      </c>
      <c r="D85" s="56">
        <v>0</v>
      </c>
      <c r="E85" s="6">
        <f t="shared" si="1"/>
        <v>2240</v>
      </c>
      <c r="F85" s="7">
        <f>янв.25!F80+фев.25!F80+мар.25!F80+апр.25!F80+май.25!F80+июн.25!F80+июл.25!F80+авг.25!F80+сен.25!F80+окт.25!F80+ноя.25!F80+дек.25!F80</f>
        <v>29120</v>
      </c>
      <c r="G85" s="7">
        <f>янв.25!E80</f>
        <v>2240</v>
      </c>
      <c r="H85" s="7">
        <f>фев.25!E80</f>
        <v>2240</v>
      </c>
      <c r="I85" s="7">
        <f>мар.25!E80</f>
        <v>2240</v>
      </c>
      <c r="J85" s="7">
        <f>апр.25!E80</f>
        <v>2240</v>
      </c>
      <c r="K85" s="7">
        <f>май.25!E80</f>
        <v>2240</v>
      </c>
      <c r="L85" s="8">
        <f>июн.25!E80</f>
        <v>2240</v>
      </c>
      <c r="M85" s="8">
        <f>июл.25!E80</f>
        <v>2240</v>
      </c>
      <c r="N85" s="8">
        <f>авг.25!E80</f>
        <v>2240</v>
      </c>
      <c r="O85" s="8">
        <f>сен.25!E80</f>
        <v>2240</v>
      </c>
      <c r="P85" s="8">
        <f>окт.25!E80</f>
        <v>2240</v>
      </c>
      <c r="Q85" s="8">
        <f>ноя.25!E80</f>
        <v>2240</v>
      </c>
      <c r="R85" s="8">
        <f>дек.25!E80</f>
        <v>2240</v>
      </c>
    </row>
    <row r="86" spans="1:18" x14ac:dyDescent="0.25">
      <c r="A86" s="18"/>
      <c r="B86" s="58"/>
      <c r="C86" s="20">
        <v>80</v>
      </c>
      <c r="D86" s="56">
        <v>0</v>
      </c>
      <c r="E86" s="6">
        <f t="shared" si="1"/>
        <v>0</v>
      </c>
      <c r="F86" s="7">
        <f>янв.25!F81+фев.25!F81+мар.25!F81+апр.25!F81+май.25!F81+июн.25!F81+июл.25!F81+авг.25!F81+сен.25!F81+окт.25!F81+ноя.25!F81+дек.25!F81</f>
        <v>0</v>
      </c>
      <c r="G86" s="7">
        <f>янв.25!E81</f>
        <v>0</v>
      </c>
      <c r="H86" s="7">
        <f>фев.25!E81</f>
        <v>0</v>
      </c>
      <c r="I86" s="7">
        <f>мар.25!E81</f>
        <v>0</v>
      </c>
      <c r="J86" s="7">
        <f>апр.25!E81</f>
        <v>0</v>
      </c>
      <c r="K86" s="7">
        <f>май.25!E81</f>
        <v>0</v>
      </c>
      <c r="L86" s="8">
        <f>июн.25!E81</f>
        <v>0</v>
      </c>
      <c r="M86" s="8">
        <f>июл.25!E81</f>
        <v>0</v>
      </c>
      <c r="N86" s="8">
        <f>авг.25!E81</f>
        <v>0</v>
      </c>
      <c r="O86" s="8">
        <f>сен.25!E81</f>
        <v>0</v>
      </c>
      <c r="P86" s="8">
        <f>окт.25!E81</f>
        <v>0</v>
      </c>
      <c r="Q86" s="8">
        <f>ноя.25!E81</f>
        <v>0</v>
      </c>
      <c r="R86" s="8">
        <f>дек.25!E81</f>
        <v>0</v>
      </c>
    </row>
    <row r="87" spans="1:18" x14ac:dyDescent="0.25">
      <c r="A87" s="18"/>
      <c r="B87" s="58"/>
      <c r="C87" s="20">
        <v>81</v>
      </c>
      <c r="D87" s="56">
        <v>0</v>
      </c>
      <c r="E87" s="6">
        <f t="shared" si="1"/>
        <v>0</v>
      </c>
      <c r="F87" s="7">
        <f>янв.25!F82+фев.25!F82+мар.25!F82+апр.25!F82+май.25!F82+июн.25!F82+июл.25!F82+авг.25!F82+сен.25!F82+окт.25!F82+ноя.25!F82+дек.25!F82</f>
        <v>26880</v>
      </c>
      <c r="G87" s="7">
        <f>янв.25!E82</f>
        <v>2240</v>
      </c>
      <c r="H87" s="7">
        <f>фев.25!E82</f>
        <v>2240</v>
      </c>
      <c r="I87" s="7">
        <f>мар.25!E82</f>
        <v>2240</v>
      </c>
      <c r="J87" s="7">
        <f>апр.25!E82</f>
        <v>2240</v>
      </c>
      <c r="K87" s="7">
        <f>май.25!E82</f>
        <v>2240</v>
      </c>
      <c r="L87" s="8">
        <f>июн.25!E82</f>
        <v>2240</v>
      </c>
      <c r="M87" s="8">
        <f>июл.25!E82</f>
        <v>2240</v>
      </c>
      <c r="N87" s="8">
        <f>авг.25!E82</f>
        <v>2240</v>
      </c>
      <c r="O87" s="8">
        <f>сен.25!E82</f>
        <v>2240</v>
      </c>
      <c r="P87" s="8">
        <f>окт.25!E82</f>
        <v>2240</v>
      </c>
      <c r="Q87" s="8">
        <f>ноя.25!E82</f>
        <v>2240</v>
      </c>
      <c r="R87" s="8">
        <f>дек.25!E82</f>
        <v>2240</v>
      </c>
    </row>
    <row r="88" spans="1:18" x14ac:dyDescent="0.25">
      <c r="A88" s="29"/>
      <c r="B88" s="58"/>
      <c r="C88" s="57">
        <v>82</v>
      </c>
      <c r="D88" s="56">
        <v>2340</v>
      </c>
      <c r="E88" s="6">
        <f t="shared" si="1"/>
        <v>2340</v>
      </c>
      <c r="F88" s="7">
        <f>янв.25!F83+фев.25!F83+мар.25!F83+апр.25!F83+май.25!F83+июн.25!F83+июл.25!F83+авг.25!F83+сен.25!F83+окт.25!F83+ноя.25!F83+дек.25!F83</f>
        <v>26880</v>
      </c>
      <c r="G88" s="7">
        <f>янв.25!E83</f>
        <v>2240</v>
      </c>
      <c r="H88" s="7">
        <f>фев.25!E83</f>
        <v>2240</v>
      </c>
      <c r="I88" s="7">
        <f>мар.25!E83</f>
        <v>2240</v>
      </c>
      <c r="J88" s="7">
        <f>апр.25!E83</f>
        <v>2240</v>
      </c>
      <c r="K88" s="7">
        <f>май.25!E83</f>
        <v>2240</v>
      </c>
      <c r="L88" s="8">
        <f>июн.25!E83</f>
        <v>2240</v>
      </c>
      <c r="M88" s="8">
        <f>июл.25!E83</f>
        <v>2240</v>
      </c>
      <c r="N88" s="8">
        <f>авг.25!E83</f>
        <v>2240</v>
      </c>
      <c r="O88" s="8">
        <f>сен.25!E83</f>
        <v>2240</v>
      </c>
      <c r="P88" s="8">
        <f>окт.25!E83</f>
        <v>2240</v>
      </c>
      <c r="Q88" s="8">
        <f>ноя.25!E83</f>
        <v>2240</v>
      </c>
      <c r="R88" s="8">
        <f>дек.25!E83</f>
        <v>2240</v>
      </c>
    </row>
    <row r="89" spans="1:18" x14ac:dyDescent="0.25">
      <c r="A89" s="18"/>
      <c r="B89" s="58"/>
      <c r="C89" s="20">
        <v>83</v>
      </c>
      <c r="D89" s="56">
        <v>5350</v>
      </c>
      <c r="E89" s="6">
        <f t="shared" si="1"/>
        <v>3130</v>
      </c>
      <c r="F89" s="7">
        <f>янв.25!F84+фев.25!F84+мар.25!F84+апр.25!F84+май.25!F84+июн.25!F84+июл.25!F84+авг.25!F84+сен.25!F84+окт.25!F84+ноя.25!F84+дек.25!F84</f>
        <v>24660</v>
      </c>
      <c r="G89" s="7">
        <f>янв.25!E84</f>
        <v>2240</v>
      </c>
      <c r="H89" s="7">
        <f>фев.25!E84</f>
        <v>2240</v>
      </c>
      <c r="I89" s="7">
        <f>мар.25!E84</f>
        <v>2240</v>
      </c>
      <c r="J89" s="7">
        <f>апр.25!E84</f>
        <v>2240</v>
      </c>
      <c r="K89" s="7">
        <f>май.25!E84</f>
        <v>2240</v>
      </c>
      <c r="L89" s="8">
        <f>июн.25!E84</f>
        <v>2240</v>
      </c>
      <c r="M89" s="8">
        <f>июл.25!E84</f>
        <v>2240</v>
      </c>
      <c r="N89" s="8">
        <f>авг.25!E84</f>
        <v>2240</v>
      </c>
      <c r="O89" s="8">
        <f>сен.25!E84</f>
        <v>2240</v>
      </c>
      <c r="P89" s="8">
        <f>окт.25!E84</f>
        <v>2240</v>
      </c>
      <c r="Q89" s="8">
        <f>ноя.25!E84</f>
        <v>2240</v>
      </c>
      <c r="R89" s="8">
        <f>дек.25!E84</f>
        <v>2240</v>
      </c>
    </row>
    <row r="90" spans="1:18" x14ac:dyDescent="0.25">
      <c r="A90" s="18"/>
      <c r="B90" s="58"/>
      <c r="C90" s="20">
        <v>84</v>
      </c>
      <c r="D90" s="56">
        <v>-4460</v>
      </c>
      <c r="E90" s="6">
        <f t="shared" si="1"/>
        <v>-6340</v>
      </c>
      <c r="F90" s="7">
        <f>янв.25!F85+фев.25!F85+мар.25!F85+апр.25!F85+май.25!F85+июн.25!F85+июл.25!F85+авг.25!F85+сен.25!F85+окт.25!F85+ноя.25!F85+дек.25!F85</f>
        <v>25000</v>
      </c>
      <c r="G90" s="7">
        <f>янв.25!E85</f>
        <v>2240</v>
      </c>
      <c r="H90" s="7">
        <f>фев.25!E85</f>
        <v>2240</v>
      </c>
      <c r="I90" s="7">
        <f>мар.25!E85</f>
        <v>2240</v>
      </c>
      <c r="J90" s="7">
        <f>апр.25!E85</f>
        <v>2240</v>
      </c>
      <c r="K90" s="7">
        <f>май.25!E85</f>
        <v>2240</v>
      </c>
      <c r="L90" s="8">
        <f>июн.25!E85</f>
        <v>2240</v>
      </c>
      <c r="M90" s="8">
        <f>июл.25!E85</f>
        <v>2240</v>
      </c>
      <c r="N90" s="8">
        <f>авг.25!E85</f>
        <v>2240</v>
      </c>
      <c r="O90" s="8">
        <f>сен.25!E85</f>
        <v>2240</v>
      </c>
      <c r="P90" s="8">
        <f>окт.25!E85</f>
        <v>2240</v>
      </c>
      <c r="Q90" s="8">
        <f>ноя.25!E85</f>
        <v>2240</v>
      </c>
      <c r="R90" s="8">
        <f>дек.25!E85</f>
        <v>2240</v>
      </c>
    </row>
    <row r="91" spans="1:18" x14ac:dyDescent="0.25">
      <c r="A91" s="18"/>
      <c r="B91" s="58"/>
      <c r="C91" s="20">
        <v>85</v>
      </c>
      <c r="D91" s="56">
        <v>0</v>
      </c>
      <c r="E91" s="6">
        <f t="shared" si="1"/>
        <v>0</v>
      </c>
      <c r="F91" s="7">
        <f>янв.25!F86+фев.25!F86+мар.25!F86+апр.25!F86+май.25!F86+июн.25!F86+июл.25!F86+авг.25!F86+сен.25!F86+окт.25!F86+ноя.25!F86+дек.25!F86</f>
        <v>0</v>
      </c>
      <c r="G91" s="7">
        <f>янв.25!E86</f>
        <v>0</v>
      </c>
      <c r="H91" s="7">
        <f>фев.25!E86</f>
        <v>0</v>
      </c>
      <c r="I91" s="7">
        <f>мар.25!E86</f>
        <v>0</v>
      </c>
      <c r="J91" s="7">
        <f>апр.25!E86</f>
        <v>0</v>
      </c>
      <c r="K91" s="7">
        <f>май.25!E86</f>
        <v>0</v>
      </c>
      <c r="L91" s="8">
        <f>июн.25!E86</f>
        <v>0</v>
      </c>
      <c r="M91" s="8">
        <f>июл.25!E86</f>
        <v>0</v>
      </c>
      <c r="N91" s="8">
        <f>авг.25!E86</f>
        <v>0</v>
      </c>
      <c r="O91" s="8">
        <f>сен.25!E86</f>
        <v>0</v>
      </c>
      <c r="P91" s="8">
        <f>окт.25!E86</f>
        <v>0</v>
      </c>
      <c r="Q91" s="8">
        <f>ноя.25!E86</f>
        <v>0</v>
      </c>
      <c r="R91" s="8">
        <f>дек.25!E86</f>
        <v>0</v>
      </c>
    </row>
    <row r="92" spans="1:18" x14ac:dyDescent="0.25">
      <c r="A92" s="9"/>
      <c r="B92" s="58"/>
      <c r="C92" s="20">
        <v>86</v>
      </c>
      <c r="D92" s="56">
        <v>2240.04</v>
      </c>
      <c r="E92" s="6">
        <f t="shared" si="1"/>
        <v>3.999999999996362E-2</v>
      </c>
      <c r="F92" s="7">
        <f>янв.25!F87+фев.25!F87+мар.25!F87+апр.25!F87+май.25!F87+июн.25!F87+июл.25!F87+авг.25!F87+сен.25!F87+окт.25!F87+ноя.25!F87+дек.25!F87</f>
        <v>24640</v>
      </c>
      <c r="G92" s="7">
        <f>янв.25!E87</f>
        <v>2240</v>
      </c>
      <c r="H92" s="7">
        <f>фев.25!E87</f>
        <v>2240</v>
      </c>
      <c r="I92" s="7">
        <f>мар.25!E87</f>
        <v>2240</v>
      </c>
      <c r="J92" s="7">
        <f>апр.25!E87</f>
        <v>2240</v>
      </c>
      <c r="K92" s="7">
        <f>май.25!E87</f>
        <v>2240</v>
      </c>
      <c r="L92" s="8">
        <f>июн.25!E87</f>
        <v>2240</v>
      </c>
      <c r="M92" s="8">
        <f>июл.25!E87</f>
        <v>2240</v>
      </c>
      <c r="N92" s="8">
        <f>авг.25!E87</f>
        <v>2240</v>
      </c>
      <c r="O92" s="8">
        <f>сен.25!E87</f>
        <v>2240</v>
      </c>
      <c r="P92" s="8">
        <f>окт.25!E87</f>
        <v>2240</v>
      </c>
      <c r="Q92" s="8">
        <f>ноя.25!E87</f>
        <v>2240</v>
      </c>
      <c r="R92" s="8">
        <f>дек.25!E87</f>
        <v>2240</v>
      </c>
    </row>
    <row r="93" spans="1:18" x14ac:dyDescent="0.25">
      <c r="A93" s="18"/>
      <c r="B93" s="58"/>
      <c r="C93" s="20">
        <v>87</v>
      </c>
      <c r="D93" s="56">
        <v>6720</v>
      </c>
      <c r="E93" s="6">
        <f t="shared" si="1"/>
        <v>6720</v>
      </c>
      <c r="F93" s="7">
        <f>янв.25!F88+фев.25!F88+мар.25!F88+апр.25!F88+май.25!F88+июн.25!F88+июл.25!F88+авг.25!F88+сен.25!F88+окт.25!F88+ноя.25!F88+дек.25!F88</f>
        <v>26880</v>
      </c>
      <c r="G93" s="7">
        <f>янв.25!E88</f>
        <v>2240</v>
      </c>
      <c r="H93" s="7">
        <f>фев.25!E88</f>
        <v>2240</v>
      </c>
      <c r="I93" s="7">
        <f>мар.25!E88</f>
        <v>2240</v>
      </c>
      <c r="J93" s="7">
        <f>апр.25!E88</f>
        <v>2240</v>
      </c>
      <c r="K93" s="7">
        <f>май.25!E88</f>
        <v>2240</v>
      </c>
      <c r="L93" s="8">
        <f>июн.25!E88</f>
        <v>2240</v>
      </c>
      <c r="M93" s="8">
        <f>июл.25!E88</f>
        <v>2240</v>
      </c>
      <c r="N93" s="8">
        <f>авг.25!E88</f>
        <v>2240</v>
      </c>
      <c r="O93" s="8">
        <f>сен.25!E88</f>
        <v>2240</v>
      </c>
      <c r="P93" s="8">
        <f>окт.25!E88</f>
        <v>2240</v>
      </c>
      <c r="Q93" s="8">
        <f>ноя.25!E88</f>
        <v>2240</v>
      </c>
      <c r="R93" s="8">
        <f>дек.25!E88</f>
        <v>2240</v>
      </c>
    </row>
    <row r="94" spans="1:18" x14ac:dyDescent="0.25">
      <c r="A94" s="18"/>
      <c r="B94" s="58"/>
      <c r="C94" s="20">
        <v>88</v>
      </c>
      <c r="D94" s="56">
        <v>2240</v>
      </c>
      <c r="E94" s="6">
        <f t="shared" si="1"/>
        <v>0</v>
      </c>
      <c r="F94" s="7">
        <f>янв.25!F89+фев.25!F89+мар.25!F89+апр.25!F89+май.25!F89+июн.25!F89+июл.25!F89+авг.25!F89+сен.25!F89+окт.25!F89+ноя.25!F89+дек.25!F89</f>
        <v>24640</v>
      </c>
      <c r="G94" s="7">
        <f>янв.25!E89</f>
        <v>2240</v>
      </c>
      <c r="H94" s="7">
        <f>фев.25!E89</f>
        <v>2240</v>
      </c>
      <c r="I94" s="7">
        <f>мар.25!E89</f>
        <v>2240</v>
      </c>
      <c r="J94" s="7">
        <f>апр.25!E89</f>
        <v>2240</v>
      </c>
      <c r="K94" s="7">
        <f>май.25!E89</f>
        <v>2240</v>
      </c>
      <c r="L94" s="8">
        <f>июн.25!E89</f>
        <v>2240</v>
      </c>
      <c r="M94" s="8">
        <f>июл.25!E89</f>
        <v>2240</v>
      </c>
      <c r="N94" s="8">
        <f>авг.25!E89</f>
        <v>2240</v>
      </c>
      <c r="O94" s="8">
        <f>сен.25!E89</f>
        <v>2240</v>
      </c>
      <c r="P94" s="8">
        <f>окт.25!E89</f>
        <v>2240</v>
      </c>
      <c r="Q94" s="8">
        <f>ноя.25!E89</f>
        <v>2240</v>
      </c>
      <c r="R94" s="8">
        <f>дек.25!E89</f>
        <v>2240</v>
      </c>
    </row>
    <row r="95" spans="1:18" x14ac:dyDescent="0.25">
      <c r="A95" s="18"/>
      <c r="B95" s="58"/>
      <c r="C95" s="20">
        <v>89</v>
      </c>
      <c r="D95" s="56">
        <v>0</v>
      </c>
      <c r="E95" s="6">
        <f t="shared" si="1"/>
        <v>0</v>
      </c>
      <c r="F95" s="7">
        <f>янв.25!F90+фев.25!F90+мар.25!F90+апр.25!F90+май.25!F90+июн.25!F90+июл.25!F90+авг.25!F90+сен.25!F90+окт.25!F90+ноя.25!F90+дек.25!F90</f>
        <v>26880</v>
      </c>
      <c r="G95" s="7">
        <f>янв.25!E90</f>
        <v>2240</v>
      </c>
      <c r="H95" s="7">
        <f>фев.25!E90</f>
        <v>2240</v>
      </c>
      <c r="I95" s="7">
        <f>мар.25!E90</f>
        <v>2240</v>
      </c>
      <c r="J95" s="7">
        <f>апр.25!E90</f>
        <v>2240</v>
      </c>
      <c r="K95" s="7">
        <f>май.25!E90</f>
        <v>2240</v>
      </c>
      <c r="L95" s="8">
        <f>июн.25!E90</f>
        <v>2240</v>
      </c>
      <c r="M95" s="8">
        <f>июл.25!E90</f>
        <v>2240</v>
      </c>
      <c r="N95" s="8">
        <f>авг.25!E90</f>
        <v>2240</v>
      </c>
      <c r="O95" s="8">
        <f>сен.25!E90</f>
        <v>2240</v>
      </c>
      <c r="P95" s="8">
        <f>окт.25!E90</f>
        <v>2240</v>
      </c>
      <c r="Q95" s="8">
        <f>ноя.25!E90</f>
        <v>2240</v>
      </c>
      <c r="R95" s="8">
        <f>дек.25!E90</f>
        <v>2240</v>
      </c>
    </row>
    <row r="96" spans="1:18" x14ac:dyDescent="0.25">
      <c r="A96" s="18"/>
      <c r="B96" s="58"/>
      <c r="C96" s="20">
        <v>90</v>
      </c>
      <c r="D96" s="56">
        <v>20</v>
      </c>
      <c r="E96" s="6">
        <f t="shared" si="1"/>
        <v>2220</v>
      </c>
      <c r="F96" s="7">
        <f>янв.25!F91+фев.25!F91+мар.25!F91+апр.25!F91+май.25!F91+июн.25!F91+июл.25!F91+авг.25!F91+сен.25!F91+окт.25!F91+ноя.25!F91+дек.25!F91</f>
        <v>29080</v>
      </c>
      <c r="G96" s="7">
        <f>янв.25!E91</f>
        <v>2240</v>
      </c>
      <c r="H96" s="7">
        <f>фев.25!E91</f>
        <v>2240</v>
      </c>
      <c r="I96" s="7">
        <f>мар.25!E91</f>
        <v>2240</v>
      </c>
      <c r="J96" s="7">
        <f>апр.25!E91</f>
        <v>2240</v>
      </c>
      <c r="K96" s="7">
        <f>май.25!E91</f>
        <v>2240</v>
      </c>
      <c r="L96" s="8">
        <f>июн.25!E91</f>
        <v>2240</v>
      </c>
      <c r="M96" s="8">
        <f>июл.25!E91</f>
        <v>2240</v>
      </c>
      <c r="N96" s="8">
        <f>авг.25!E91</f>
        <v>2240</v>
      </c>
      <c r="O96" s="8">
        <f>сен.25!E91</f>
        <v>2240</v>
      </c>
      <c r="P96" s="8">
        <f>окт.25!E91</f>
        <v>2240</v>
      </c>
      <c r="Q96" s="8">
        <f>ноя.25!E91</f>
        <v>2240</v>
      </c>
      <c r="R96" s="8">
        <f>дек.25!E91</f>
        <v>2240</v>
      </c>
    </row>
    <row r="97" spans="1:18" x14ac:dyDescent="0.25">
      <c r="A97" s="18"/>
      <c r="B97" s="58"/>
      <c r="C97" s="20">
        <v>91</v>
      </c>
      <c r="D97" s="56">
        <v>-25880</v>
      </c>
      <c r="E97" s="6">
        <f t="shared" si="1"/>
        <v>-32760</v>
      </c>
      <c r="F97" s="7">
        <f>янв.25!F92+фев.25!F92+мар.25!F92+апр.25!F92+май.25!F92+июн.25!F92+июл.25!F92+авг.25!F92+сен.25!F92+окт.25!F92+ноя.25!F92+дек.25!F92</f>
        <v>20000</v>
      </c>
      <c r="G97" s="7">
        <f>янв.25!E92</f>
        <v>2240</v>
      </c>
      <c r="H97" s="7">
        <f>фев.25!E92</f>
        <v>2240</v>
      </c>
      <c r="I97" s="7">
        <f>мар.25!E92</f>
        <v>2240</v>
      </c>
      <c r="J97" s="7">
        <f>апр.25!E92</f>
        <v>2240</v>
      </c>
      <c r="K97" s="7">
        <f>май.25!E92</f>
        <v>2240</v>
      </c>
      <c r="L97" s="8">
        <f>июн.25!E92</f>
        <v>2240</v>
      </c>
      <c r="M97" s="8">
        <f>июл.25!E92</f>
        <v>2240</v>
      </c>
      <c r="N97" s="8">
        <f>авг.25!E92</f>
        <v>2240</v>
      </c>
      <c r="O97" s="8">
        <f>сен.25!E92</f>
        <v>2240</v>
      </c>
      <c r="P97" s="8">
        <f>окт.25!E92</f>
        <v>2240</v>
      </c>
      <c r="Q97" s="8">
        <f>ноя.25!E92</f>
        <v>2240</v>
      </c>
      <c r="R97" s="8">
        <f>дек.25!E92</f>
        <v>2240</v>
      </c>
    </row>
    <row r="98" spans="1:18" x14ac:dyDescent="0.25">
      <c r="A98" s="18"/>
      <c r="B98" s="58"/>
      <c r="C98" s="20">
        <v>92</v>
      </c>
      <c r="D98" s="56">
        <v>0</v>
      </c>
      <c r="E98" s="6">
        <f t="shared" si="1"/>
        <v>6720</v>
      </c>
      <c r="F98" s="7">
        <f>янв.25!F93+фев.25!F93+мар.25!F93+апр.25!F93+май.25!F93+июн.25!F93+июл.25!F93+авг.25!F93+сен.25!F93+окт.25!F93+ноя.25!F93+дек.25!F93</f>
        <v>33600</v>
      </c>
      <c r="G98" s="7">
        <f>янв.25!E93</f>
        <v>2240</v>
      </c>
      <c r="H98" s="7">
        <f>фев.25!E93</f>
        <v>2240</v>
      </c>
      <c r="I98" s="7">
        <f>мар.25!E93</f>
        <v>2240</v>
      </c>
      <c r="J98" s="7">
        <f>апр.25!E93</f>
        <v>2240</v>
      </c>
      <c r="K98" s="7">
        <f>май.25!E93</f>
        <v>2240</v>
      </c>
      <c r="L98" s="8">
        <f>июн.25!E93</f>
        <v>2240</v>
      </c>
      <c r="M98" s="8">
        <f>июл.25!E93</f>
        <v>2240</v>
      </c>
      <c r="N98" s="8">
        <f>авг.25!E93</f>
        <v>2240</v>
      </c>
      <c r="O98" s="8">
        <f>сен.25!E93</f>
        <v>2240</v>
      </c>
      <c r="P98" s="8">
        <f>окт.25!E93</f>
        <v>2240</v>
      </c>
      <c r="Q98" s="8">
        <f>ноя.25!E93</f>
        <v>2240</v>
      </c>
      <c r="R98" s="8">
        <f>дек.25!E93</f>
        <v>2240</v>
      </c>
    </row>
    <row r="99" spans="1:18" x14ac:dyDescent="0.25">
      <c r="A99" s="18"/>
      <c r="B99" s="58"/>
      <c r="C99" s="20">
        <v>93</v>
      </c>
      <c r="D99" s="56">
        <v>0</v>
      </c>
      <c r="E99" s="6">
        <f t="shared" si="1"/>
        <v>0</v>
      </c>
      <c r="F99" s="7">
        <f>янв.25!F94+фев.25!F94+мар.25!F94+апр.25!F94+май.25!F94+июн.25!F94+июл.25!F94+авг.25!F94+сен.25!F94+окт.25!F94+ноя.25!F94+дек.25!F94</f>
        <v>0</v>
      </c>
      <c r="G99" s="7">
        <f>янв.25!E94</f>
        <v>0</v>
      </c>
      <c r="H99" s="7">
        <f>фев.25!E94</f>
        <v>0</v>
      </c>
      <c r="I99" s="7">
        <f>мар.25!E94</f>
        <v>0</v>
      </c>
      <c r="J99" s="7">
        <f>апр.25!E94</f>
        <v>0</v>
      </c>
      <c r="K99" s="7">
        <f>май.25!E94</f>
        <v>0</v>
      </c>
      <c r="L99" s="8">
        <f>июн.25!E94</f>
        <v>0</v>
      </c>
      <c r="M99" s="8">
        <f>июл.25!E94</f>
        <v>0</v>
      </c>
      <c r="N99" s="8">
        <f>авг.25!E94</f>
        <v>0</v>
      </c>
      <c r="O99" s="8">
        <f>сен.25!E94</f>
        <v>0</v>
      </c>
      <c r="P99" s="8">
        <f>окт.25!E94</f>
        <v>0</v>
      </c>
      <c r="Q99" s="8">
        <f>ноя.25!E94</f>
        <v>0</v>
      </c>
      <c r="R99" s="8">
        <f>дек.25!E94</f>
        <v>0</v>
      </c>
    </row>
    <row r="100" spans="1:18" x14ac:dyDescent="0.25">
      <c r="A100" s="18"/>
      <c r="B100" s="58"/>
      <c r="C100" s="20">
        <v>94</v>
      </c>
      <c r="D100" s="56">
        <v>0</v>
      </c>
      <c r="E100" s="6">
        <f t="shared" si="1"/>
        <v>0</v>
      </c>
      <c r="F100" s="7">
        <f>янв.25!F95+фев.25!F95+мар.25!F95+апр.25!F95+май.25!F95+июн.25!F95+июл.25!F95+авг.25!F95+сен.25!F95+окт.25!F95+ноя.25!F95+дек.25!F95</f>
        <v>26880</v>
      </c>
      <c r="G100" s="7">
        <f>янв.25!E95</f>
        <v>2240</v>
      </c>
      <c r="H100" s="7">
        <f>фев.25!E95</f>
        <v>2240</v>
      </c>
      <c r="I100" s="7">
        <f>мар.25!E95</f>
        <v>2240</v>
      </c>
      <c r="J100" s="7">
        <f>апр.25!E95</f>
        <v>2240</v>
      </c>
      <c r="K100" s="7">
        <f>май.25!E95</f>
        <v>2240</v>
      </c>
      <c r="L100" s="8">
        <f>июн.25!E95</f>
        <v>2240</v>
      </c>
      <c r="M100" s="8">
        <f>июл.25!E95</f>
        <v>2240</v>
      </c>
      <c r="N100" s="8">
        <f>авг.25!E95</f>
        <v>2240</v>
      </c>
      <c r="O100" s="8">
        <f>сен.25!E95</f>
        <v>2240</v>
      </c>
      <c r="P100" s="8">
        <f>окт.25!E95</f>
        <v>2240</v>
      </c>
      <c r="Q100" s="8">
        <f>ноя.25!E95</f>
        <v>2240</v>
      </c>
      <c r="R100" s="8">
        <f>дек.25!E95</f>
        <v>2240</v>
      </c>
    </row>
    <row r="101" spans="1:18" x14ac:dyDescent="0.25">
      <c r="A101" s="18"/>
      <c r="B101" s="58"/>
      <c r="C101" s="20">
        <v>95</v>
      </c>
      <c r="D101" s="56">
        <v>0</v>
      </c>
      <c r="E101" s="6">
        <f t="shared" si="1"/>
        <v>2240</v>
      </c>
      <c r="F101" s="7">
        <f>янв.25!F96+фев.25!F96+мар.25!F96+апр.25!F96+май.25!F96+июн.25!F96+июл.25!F96+авг.25!F96+сен.25!F96+окт.25!F96+ноя.25!F96+дек.25!F96</f>
        <v>29120</v>
      </c>
      <c r="G101" s="7">
        <f>янв.25!E96</f>
        <v>2240</v>
      </c>
      <c r="H101" s="7">
        <f>фев.25!E96</f>
        <v>2240</v>
      </c>
      <c r="I101" s="7">
        <f>мар.25!E96</f>
        <v>2240</v>
      </c>
      <c r="J101" s="7">
        <f>апр.25!E96</f>
        <v>2240</v>
      </c>
      <c r="K101" s="7">
        <f>май.25!E96</f>
        <v>2240</v>
      </c>
      <c r="L101" s="8">
        <f>июн.25!E96</f>
        <v>2240</v>
      </c>
      <c r="M101" s="8">
        <f>июл.25!E96</f>
        <v>2240</v>
      </c>
      <c r="N101" s="8">
        <f>авг.25!E96</f>
        <v>2240</v>
      </c>
      <c r="O101" s="8">
        <f>сен.25!E96</f>
        <v>2240</v>
      </c>
      <c r="P101" s="8">
        <f>окт.25!E96</f>
        <v>2240</v>
      </c>
      <c r="Q101" s="8">
        <f>ноя.25!E96</f>
        <v>2240</v>
      </c>
      <c r="R101" s="8">
        <f>дек.25!E96</f>
        <v>2240</v>
      </c>
    </row>
    <row r="102" spans="1:18" x14ac:dyDescent="0.25">
      <c r="A102" s="18"/>
      <c r="B102" s="58"/>
      <c r="C102" s="20">
        <v>96</v>
      </c>
      <c r="D102" s="56">
        <v>2239.9999999999986</v>
      </c>
      <c r="E102" s="6">
        <f t="shared" si="1"/>
        <v>0</v>
      </c>
      <c r="F102" s="7">
        <f>янв.25!F97+фев.25!F97+мар.25!F97+апр.25!F97+май.25!F97+июн.25!F97+июл.25!F97+авг.25!F97+сен.25!F97+окт.25!F97+ноя.25!F97+дек.25!F97</f>
        <v>24640</v>
      </c>
      <c r="G102" s="7">
        <f>янв.25!E97</f>
        <v>2240</v>
      </c>
      <c r="H102" s="7">
        <f>фев.25!E97</f>
        <v>2240</v>
      </c>
      <c r="I102" s="7">
        <f>мар.25!E97</f>
        <v>2240</v>
      </c>
      <c r="J102" s="7">
        <f>апр.25!E97</f>
        <v>2240</v>
      </c>
      <c r="K102" s="7">
        <f>май.25!E97</f>
        <v>2240</v>
      </c>
      <c r="L102" s="8">
        <f>июн.25!E97</f>
        <v>2240</v>
      </c>
      <c r="M102" s="8">
        <f>июл.25!E97</f>
        <v>2240</v>
      </c>
      <c r="N102" s="8">
        <f>авг.25!E97</f>
        <v>2240</v>
      </c>
      <c r="O102" s="8">
        <f>сен.25!E97</f>
        <v>2240</v>
      </c>
      <c r="P102" s="8">
        <f>окт.25!E97</f>
        <v>2240</v>
      </c>
      <c r="Q102" s="8">
        <f>ноя.25!E97</f>
        <v>2240</v>
      </c>
      <c r="R102" s="8">
        <f>дек.25!E97</f>
        <v>2240</v>
      </c>
    </row>
    <row r="103" spans="1:18" x14ac:dyDescent="0.25">
      <c r="A103" s="18"/>
      <c r="B103" s="58"/>
      <c r="C103" s="20">
        <v>97</v>
      </c>
      <c r="D103" s="56">
        <v>-48920</v>
      </c>
      <c r="E103" s="6">
        <f t="shared" si="1"/>
        <v>-65800</v>
      </c>
      <c r="F103" s="7">
        <f>янв.25!F98+фев.25!F98+мар.25!F98+апр.25!F98+май.25!F98+июн.25!F98+июл.25!F98+авг.25!F98+сен.25!F98+окт.25!F98+ноя.25!F98+дек.25!F98</f>
        <v>10000</v>
      </c>
      <c r="G103" s="7">
        <f>янв.25!E98</f>
        <v>2240</v>
      </c>
      <c r="H103" s="7">
        <f>фев.25!E98</f>
        <v>2240</v>
      </c>
      <c r="I103" s="7">
        <f>мар.25!E98</f>
        <v>2240</v>
      </c>
      <c r="J103" s="7">
        <f>апр.25!E98</f>
        <v>2240</v>
      </c>
      <c r="K103" s="7">
        <f>май.25!E98</f>
        <v>2240</v>
      </c>
      <c r="L103" s="8">
        <f>июн.25!E98</f>
        <v>2240</v>
      </c>
      <c r="M103" s="8">
        <f>июл.25!E98</f>
        <v>2240</v>
      </c>
      <c r="N103" s="8">
        <f>авг.25!E98</f>
        <v>2240</v>
      </c>
      <c r="O103" s="8">
        <f>сен.25!E98</f>
        <v>2240</v>
      </c>
      <c r="P103" s="8">
        <f>окт.25!E98</f>
        <v>2240</v>
      </c>
      <c r="Q103" s="8">
        <f>ноя.25!E98</f>
        <v>2240</v>
      </c>
      <c r="R103" s="8">
        <f>дек.25!E98</f>
        <v>2240</v>
      </c>
    </row>
    <row r="104" spans="1:18" x14ac:dyDescent="0.25">
      <c r="A104" s="18"/>
      <c r="B104" s="58"/>
      <c r="C104" s="20">
        <v>98</v>
      </c>
      <c r="D104" s="56">
        <v>0</v>
      </c>
      <c r="E104" s="6">
        <f t="shared" si="1"/>
        <v>0</v>
      </c>
      <c r="F104" s="7">
        <f>янв.25!F99+фев.25!F99+мар.25!F99+апр.25!F99+май.25!F99+июн.25!F99+июл.25!F99+авг.25!F99+сен.25!F99+окт.25!F99+ноя.25!F99+дек.25!F99</f>
        <v>26880</v>
      </c>
      <c r="G104" s="7">
        <f>янв.25!E99</f>
        <v>2240</v>
      </c>
      <c r="H104" s="7">
        <f>фев.25!E99</f>
        <v>2240</v>
      </c>
      <c r="I104" s="7">
        <f>мар.25!E99</f>
        <v>2240</v>
      </c>
      <c r="J104" s="7">
        <f>апр.25!E99</f>
        <v>2240</v>
      </c>
      <c r="K104" s="7">
        <f>май.25!E99</f>
        <v>2240</v>
      </c>
      <c r="L104" s="8">
        <f>июн.25!E99</f>
        <v>2240</v>
      </c>
      <c r="M104" s="8">
        <f>июл.25!E99</f>
        <v>2240</v>
      </c>
      <c r="N104" s="8">
        <f>авг.25!E99</f>
        <v>2240</v>
      </c>
      <c r="O104" s="8">
        <f>сен.25!E99</f>
        <v>2240</v>
      </c>
      <c r="P104" s="8">
        <f>окт.25!E99</f>
        <v>2240</v>
      </c>
      <c r="Q104" s="8">
        <f>ноя.25!E99</f>
        <v>2240</v>
      </c>
      <c r="R104" s="8">
        <f>дек.25!E99</f>
        <v>2240</v>
      </c>
    </row>
    <row r="105" spans="1:18" x14ac:dyDescent="0.25">
      <c r="A105" s="18"/>
      <c r="B105" s="58"/>
      <c r="C105" s="20">
        <v>99</v>
      </c>
      <c r="D105" s="56">
        <v>2240</v>
      </c>
      <c r="E105" s="6">
        <f t="shared" si="1"/>
        <v>2240</v>
      </c>
      <c r="F105" s="7">
        <f>янв.25!F100+фев.25!F100+мар.25!F100+апр.25!F100+май.25!F100+июн.25!F100+июл.25!F100+авг.25!F100+сен.25!F100+окт.25!F100+ноя.25!F100+дек.25!F100</f>
        <v>26880</v>
      </c>
      <c r="G105" s="7">
        <f>янв.25!E100</f>
        <v>2240</v>
      </c>
      <c r="H105" s="7">
        <f>фев.25!E100</f>
        <v>2240</v>
      </c>
      <c r="I105" s="7">
        <f>мар.25!E100</f>
        <v>2240</v>
      </c>
      <c r="J105" s="7">
        <f>апр.25!E100</f>
        <v>2240</v>
      </c>
      <c r="K105" s="7">
        <f>май.25!E100</f>
        <v>2240</v>
      </c>
      <c r="L105" s="8">
        <f>июн.25!E100</f>
        <v>2240</v>
      </c>
      <c r="M105" s="8">
        <f>июл.25!E100</f>
        <v>2240</v>
      </c>
      <c r="N105" s="8">
        <f>авг.25!E100</f>
        <v>2240</v>
      </c>
      <c r="O105" s="8">
        <f>сен.25!E100</f>
        <v>2240</v>
      </c>
      <c r="P105" s="8">
        <f>окт.25!E100</f>
        <v>2240</v>
      </c>
      <c r="Q105" s="8">
        <f>ноя.25!E100</f>
        <v>2240</v>
      </c>
      <c r="R105" s="8">
        <f>дек.25!E100</f>
        <v>2240</v>
      </c>
    </row>
    <row r="106" spans="1:18" x14ac:dyDescent="0.25">
      <c r="A106" s="18"/>
      <c r="B106" s="58"/>
      <c r="C106" s="20">
        <v>100</v>
      </c>
      <c r="D106" s="56">
        <v>-6640</v>
      </c>
      <c r="E106" s="6">
        <f t="shared" si="1"/>
        <v>-23520</v>
      </c>
      <c r="F106" s="7">
        <f>янв.25!F101+фев.25!F101+мар.25!F101+апр.25!F101+май.25!F101+июн.25!F101+июл.25!F101+авг.25!F101+сен.25!F101+окт.25!F101+ноя.25!F101+дек.25!F101</f>
        <v>10000</v>
      </c>
      <c r="G106" s="7">
        <f>янв.25!E101</f>
        <v>2240</v>
      </c>
      <c r="H106" s="7">
        <f>фев.25!E101</f>
        <v>2240</v>
      </c>
      <c r="I106" s="7">
        <f>мар.25!E101</f>
        <v>2240</v>
      </c>
      <c r="J106" s="7">
        <f>апр.25!E101</f>
        <v>2240</v>
      </c>
      <c r="K106" s="7">
        <f>май.25!E101</f>
        <v>2240</v>
      </c>
      <c r="L106" s="8">
        <f>июн.25!E101</f>
        <v>2240</v>
      </c>
      <c r="M106" s="8">
        <f>июл.25!E101</f>
        <v>2240</v>
      </c>
      <c r="N106" s="8">
        <f>авг.25!E101</f>
        <v>2240</v>
      </c>
      <c r="O106" s="8">
        <f>сен.25!E101</f>
        <v>2240</v>
      </c>
      <c r="P106" s="8">
        <f>окт.25!E101</f>
        <v>2240</v>
      </c>
      <c r="Q106" s="8">
        <f>ноя.25!E101</f>
        <v>2240</v>
      </c>
      <c r="R106" s="8">
        <f>дек.25!E101</f>
        <v>2240</v>
      </c>
    </row>
    <row r="107" spans="1:18" x14ac:dyDescent="0.25">
      <c r="A107" s="18"/>
      <c r="B107" s="58"/>
      <c r="C107" s="20">
        <v>101</v>
      </c>
      <c r="D107" s="56">
        <v>0</v>
      </c>
      <c r="E107" s="6">
        <f t="shared" si="1"/>
        <v>0</v>
      </c>
      <c r="F107" s="7">
        <f>янв.25!F102+фев.25!F102+мар.25!F102+апр.25!F102+май.25!F102+июн.25!F102+июл.25!F102+авг.25!F102+сен.25!F102+окт.25!F102+ноя.25!F102+дек.25!F102</f>
        <v>0</v>
      </c>
      <c r="G107" s="7">
        <f>янв.25!E102</f>
        <v>0</v>
      </c>
      <c r="H107" s="7">
        <f>фев.25!E102</f>
        <v>0</v>
      </c>
      <c r="I107" s="7">
        <f>мар.25!E102</f>
        <v>0</v>
      </c>
      <c r="J107" s="7">
        <f>апр.25!E102</f>
        <v>0</v>
      </c>
      <c r="K107" s="7">
        <f>май.25!E102</f>
        <v>0</v>
      </c>
      <c r="L107" s="8">
        <f>июн.25!E102</f>
        <v>0</v>
      </c>
      <c r="M107" s="8">
        <f>июл.25!E102</f>
        <v>0</v>
      </c>
      <c r="N107" s="8">
        <f>авг.25!E102</f>
        <v>0</v>
      </c>
      <c r="O107" s="8">
        <f>сен.25!E102</f>
        <v>0</v>
      </c>
      <c r="P107" s="8">
        <f>окт.25!E102</f>
        <v>0</v>
      </c>
      <c r="Q107" s="8">
        <f>ноя.25!E102</f>
        <v>0</v>
      </c>
      <c r="R107" s="8">
        <f>дек.25!E102</f>
        <v>0</v>
      </c>
    </row>
    <row r="108" spans="1:18" x14ac:dyDescent="0.25">
      <c r="A108" s="18"/>
      <c r="B108" s="58"/>
      <c r="C108" s="20">
        <v>102</v>
      </c>
      <c r="D108" s="56">
        <v>-7440</v>
      </c>
      <c r="E108" s="6">
        <f t="shared" si="1"/>
        <v>-24320</v>
      </c>
      <c r="F108" s="7">
        <f>янв.25!F103+фев.25!F103+мар.25!F103+апр.25!F103+май.25!F103+июн.25!F103+июл.25!F103+авг.25!F103+сен.25!F103+окт.25!F103+ноя.25!F103+дек.25!F103</f>
        <v>10000</v>
      </c>
      <c r="G108" s="7">
        <f>янв.25!E103</f>
        <v>2240</v>
      </c>
      <c r="H108" s="7">
        <f>фев.25!E103</f>
        <v>2240</v>
      </c>
      <c r="I108" s="7">
        <f>мар.25!E103</f>
        <v>2240</v>
      </c>
      <c r="J108" s="7">
        <f>апр.25!E103</f>
        <v>2240</v>
      </c>
      <c r="K108" s="7">
        <f>май.25!E103</f>
        <v>2240</v>
      </c>
      <c r="L108" s="8">
        <f>июн.25!E103</f>
        <v>2240</v>
      </c>
      <c r="M108" s="8">
        <f>июл.25!E103</f>
        <v>2240</v>
      </c>
      <c r="N108" s="8">
        <f>авг.25!E103</f>
        <v>2240</v>
      </c>
      <c r="O108" s="8">
        <f>сен.25!E103</f>
        <v>2240</v>
      </c>
      <c r="P108" s="8">
        <f>окт.25!E103</f>
        <v>2240</v>
      </c>
      <c r="Q108" s="8">
        <f>ноя.25!E103</f>
        <v>2240</v>
      </c>
      <c r="R108" s="8">
        <f>дек.25!E103</f>
        <v>2240</v>
      </c>
    </row>
    <row r="109" spans="1:18" x14ac:dyDescent="0.25">
      <c r="A109" s="18"/>
      <c r="B109" s="58"/>
      <c r="C109" s="20">
        <v>103</v>
      </c>
      <c r="D109" s="56">
        <v>-10635.48</v>
      </c>
      <c r="E109" s="6">
        <f t="shared" si="1"/>
        <v>-10635.48</v>
      </c>
      <c r="F109" s="7">
        <f>янв.25!F104+фев.25!F104+мар.25!F104+апр.25!F104+май.25!F104+июн.25!F104+июл.25!F104+авг.25!F104+сен.25!F104+окт.25!F104+ноя.25!F104+дек.25!F104</f>
        <v>26880</v>
      </c>
      <c r="G109" s="7">
        <f>янв.25!E104</f>
        <v>2240</v>
      </c>
      <c r="H109" s="7">
        <f>фев.25!E104</f>
        <v>2240</v>
      </c>
      <c r="I109" s="7">
        <f>мар.25!E104</f>
        <v>2240</v>
      </c>
      <c r="J109" s="7">
        <f>апр.25!E104</f>
        <v>2240</v>
      </c>
      <c r="K109" s="7">
        <f>май.25!E104</f>
        <v>2240</v>
      </c>
      <c r="L109" s="8">
        <f>июн.25!E104</f>
        <v>2240</v>
      </c>
      <c r="M109" s="8">
        <f>июл.25!E104</f>
        <v>2240</v>
      </c>
      <c r="N109" s="8">
        <f>авг.25!E104</f>
        <v>2240</v>
      </c>
      <c r="O109" s="8">
        <f>сен.25!E104</f>
        <v>2240</v>
      </c>
      <c r="P109" s="8">
        <f>окт.25!E104</f>
        <v>2240</v>
      </c>
      <c r="Q109" s="8">
        <f>ноя.25!E104</f>
        <v>2240</v>
      </c>
      <c r="R109" s="8">
        <f>дек.25!E104</f>
        <v>2240</v>
      </c>
    </row>
    <row r="110" spans="1:18" x14ac:dyDescent="0.25">
      <c r="A110" s="18"/>
      <c r="B110" s="58"/>
      <c r="C110" s="20">
        <v>104</v>
      </c>
      <c r="D110" s="56">
        <v>0</v>
      </c>
      <c r="E110" s="6">
        <f t="shared" si="1"/>
        <v>0</v>
      </c>
      <c r="F110" s="7">
        <f>янв.25!F105+фев.25!F105+мар.25!F105+апр.25!F105+май.25!F105+июн.25!F105+июл.25!F105+авг.25!F105+сен.25!F105+окт.25!F105+ноя.25!F105+дек.25!F105</f>
        <v>26880</v>
      </c>
      <c r="G110" s="7">
        <f>янв.25!E105</f>
        <v>2240</v>
      </c>
      <c r="H110" s="7">
        <f>фев.25!E105</f>
        <v>2240</v>
      </c>
      <c r="I110" s="7">
        <f>мар.25!E105</f>
        <v>2240</v>
      </c>
      <c r="J110" s="7">
        <f>апр.25!E105</f>
        <v>2240</v>
      </c>
      <c r="K110" s="7">
        <f>май.25!E105</f>
        <v>2240</v>
      </c>
      <c r="L110" s="8">
        <f>июн.25!E105</f>
        <v>2240</v>
      </c>
      <c r="M110" s="8">
        <f>июл.25!E105</f>
        <v>2240</v>
      </c>
      <c r="N110" s="8">
        <f>авг.25!E105</f>
        <v>2240</v>
      </c>
      <c r="O110" s="8">
        <f>сен.25!E105</f>
        <v>2240</v>
      </c>
      <c r="P110" s="8">
        <f>окт.25!E105</f>
        <v>2240</v>
      </c>
      <c r="Q110" s="8">
        <f>ноя.25!E105</f>
        <v>2240</v>
      </c>
      <c r="R110" s="8">
        <f>дек.25!E105</f>
        <v>2240</v>
      </c>
    </row>
    <row r="111" spans="1:18" x14ac:dyDescent="0.25">
      <c r="A111" s="18"/>
      <c r="B111" s="58"/>
      <c r="C111" s="20">
        <v>105</v>
      </c>
      <c r="D111" s="56">
        <v>-35260</v>
      </c>
      <c r="E111" s="6">
        <f t="shared" si="1"/>
        <v>-62140</v>
      </c>
      <c r="F111" s="7">
        <f>янв.25!F106+фев.25!F106+мар.25!F106+апр.25!F106+май.25!F106+июн.25!F106+июл.25!F106+авг.25!F106+сен.25!F106+окт.25!F106+ноя.25!F106+дек.25!F106</f>
        <v>0</v>
      </c>
      <c r="G111" s="7">
        <f>янв.25!E106</f>
        <v>2240</v>
      </c>
      <c r="H111" s="7">
        <f>фев.25!E106</f>
        <v>2240</v>
      </c>
      <c r="I111" s="7">
        <f>мар.25!E106</f>
        <v>2240</v>
      </c>
      <c r="J111" s="7">
        <f>апр.25!E106</f>
        <v>2240</v>
      </c>
      <c r="K111" s="7">
        <f>май.25!E106</f>
        <v>2240</v>
      </c>
      <c r="L111" s="8">
        <f>июн.25!E106</f>
        <v>2240</v>
      </c>
      <c r="M111" s="8">
        <f>июл.25!E106</f>
        <v>2240</v>
      </c>
      <c r="N111" s="8">
        <f>авг.25!E106</f>
        <v>2240</v>
      </c>
      <c r="O111" s="8">
        <f>сен.25!E106</f>
        <v>2240</v>
      </c>
      <c r="P111" s="8">
        <f>окт.25!E106</f>
        <v>2240</v>
      </c>
      <c r="Q111" s="8">
        <f>ноя.25!E106</f>
        <v>2240</v>
      </c>
      <c r="R111" s="8">
        <f>дек.25!E106</f>
        <v>2240</v>
      </c>
    </row>
    <row r="112" spans="1:18" x14ac:dyDescent="0.25">
      <c r="A112" s="18"/>
      <c r="B112" s="58"/>
      <c r="C112" s="20">
        <v>106</v>
      </c>
      <c r="D112" s="56">
        <v>-87360</v>
      </c>
      <c r="E112" s="6">
        <f t="shared" si="1"/>
        <v>-56732</v>
      </c>
      <c r="F112" s="7">
        <f>янв.25!F107+фев.25!F107+мар.25!F107+апр.25!F107+май.25!F107+июн.25!F107+июл.25!F107+авг.25!F107+сен.25!F107+окт.25!F107+ноя.25!F107+дек.25!F107</f>
        <v>57508</v>
      </c>
      <c r="G112" s="7">
        <f>янв.25!E107</f>
        <v>2240</v>
      </c>
      <c r="H112" s="7">
        <f>фев.25!E107</f>
        <v>2240</v>
      </c>
      <c r="I112" s="7">
        <f>мар.25!E107</f>
        <v>2240</v>
      </c>
      <c r="J112" s="7">
        <f>апр.25!E107</f>
        <v>2240</v>
      </c>
      <c r="K112" s="7">
        <f>май.25!E107</f>
        <v>2240</v>
      </c>
      <c r="L112" s="8">
        <f>июн.25!E107</f>
        <v>2240</v>
      </c>
      <c r="M112" s="8">
        <f>июл.25!E107</f>
        <v>2240</v>
      </c>
      <c r="N112" s="8">
        <f>авг.25!E107</f>
        <v>2240</v>
      </c>
      <c r="O112" s="8">
        <f>сен.25!E107</f>
        <v>2240</v>
      </c>
      <c r="P112" s="8">
        <f>окт.25!E107</f>
        <v>2240</v>
      </c>
      <c r="Q112" s="8">
        <f>ноя.25!E107</f>
        <v>2240</v>
      </c>
      <c r="R112" s="8">
        <f>дек.25!E107</f>
        <v>2240</v>
      </c>
    </row>
    <row r="113" spans="1:18" x14ac:dyDescent="0.25">
      <c r="A113" s="18"/>
      <c r="B113" s="58"/>
      <c r="C113" s="20">
        <v>107</v>
      </c>
      <c r="D113" s="56">
        <v>0</v>
      </c>
      <c r="E113" s="6">
        <f t="shared" si="1"/>
        <v>0</v>
      </c>
      <c r="F113" s="7">
        <f>янв.25!F108+фев.25!F108+мар.25!F108+апр.25!F108+май.25!F108+июн.25!F108+июл.25!F108+авг.25!F108+сен.25!F108+окт.25!F108+ноя.25!F108+дек.25!F108</f>
        <v>26880</v>
      </c>
      <c r="G113" s="7">
        <f>янв.25!E108</f>
        <v>2240</v>
      </c>
      <c r="H113" s="7">
        <f>фев.25!E108</f>
        <v>2240</v>
      </c>
      <c r="I113" s="7">
        <f>мар.25!E108</f>
        <v>2240</v>
      </c>
      <c r="J113" s="7">
        <f>апр.25!E108</f>
        <v>2240</v>
      </c>
      <c r="K113" s="7">
        <f>май.25!E108</f>
        <v>2240</v>
      </c>
      <c r="L113" s="8">
        <f>июн.25!E108</f>
        <v>2240</v>
      </c>
      <c r="M113" s="8">
        <f>июл.25!E108</f>
        <v>2240</v>
      </c>
      <c r="N113" s="8">
        <f>авг.25!E108</f>
        <v>2240</v>
      </c>
      <c r="O113" s="8">
        <f>сен.25!E108</f>
        <v>2240</v>
      </c>
      <c r="P113" s="8">
        <f>окт.25!E108</f>
        <v>2240</v>
      </c>
      <c r="Q113" s="8">
        <f>ноя.25!E108</f>
        <v>2240</v>
      </c>
      <c r="R113" s="8">
        <f>дек.25!E108</f>
        <v>2240</v>
      </c>
    </row>
    <row r="114" spans="1:18" x14ac:dyDescent="0.25">
      <c r="A114" s="18"/>
      <c r="B114" s="58"/>
      <c r="C114" s="20">
        <v>108</v>
      </c>
      <c r="D114" s="56">
        <v>0</v>
      </c>
      <c r="E114" s="6">
        <f t="shared" si="1"/>
        <v>0</v>
      </c>
      <c r="F114" s="7">
        <f>янв.25!F109+фев.25!F109+мар.25!F109+апр.25!F109+май.25!F109+июн.25!F109+июл.25!F109+авг.25!F109+сен.25!F109+окт.25!F109+ноя.25!F109+дек.25!F109</f>
        <v>0</v>
      </c>
      <c r="G114" s="7">
        <f>янв.25!E109</f>
        <v>0</v>
      </c>
      <c r="H114" s="7">
        <f>фев.25!E109</f>
        <v>0</v>
      </c>
      <c r="I114" s="7">
        <f>мар.25!E109</f>
        <v>0</v>
      </c>
      <c r="J114" s="7">
        <f>апр.25!E109</f>
        <v>0</v>
      </c>
      <c r="K114" s="7">
        <f>май.25!E109</f>
        <v>0</v>
      </c>
      <c r="L114" s="8">
        <f>июн.25!E109</f>
        <v>0</v>
      </c>
      <c r="M114" s="8">
        <f>июл.25!E109</f>
        <v>0</v>
      </c>
      <c r="N114" s="8">
        <f>авг.25!E109</f>
        <v>0</v>
      </c>
      <c r="O114" s="8">
        <f>сен.25!E109</f>
        <v>0</v>
      </c>
      <c r="P114" s="8">
        <f>окт.25!E109</f>
        <v>0</v>
      </c>
      <c r="Q114" s="8">
        <f>ноя.25!E109</f>
        <v>0</v>
      </c>
      <c r="R114" s="8">
        <f>дек.25!E109</f>
        <v>0</v>
      </c>
    </row>
    <row r="115" spans="1:18" x14ac:dyDescent="0.25">
      <c r="A115" s="18"/>
      <c r="B115" s="58"/>
      <c r="C115" s="20">
        <v>109</v>
      </c>
      <c r="D115" s="56">
        <v>0</v>
      </c>
      <c r="E115" s="6">
        <f t="shared" si="1"/>
        <v>0</v>
      </c>
      <c r="F115" s="7">
        <f>янв.25!F110+фев.25!F110+мар.25!F110+апр.25!F110+май.25!F110+июн.25!F110+июл.25!F110+авг.25!F110+сен.25!F110+окт.25!F110+ноя.25!F110+дек.25!F110</f>
        <v>0</v>
      </c>
      <c r="G115" s="7">
        <f>янв.25!E110</f>
        <v>0</v>
      </c>
      <c r="H115" s="7">
        <f>фев.25!E110</f>
        <v>0</v>
      </c>
      <c r="I115" s="7">
        <f>мар.25!E110</f>
        <v>0</v>
      </c>
      <c r="J115" s="7">
        <f>апр.25!E110</f>
        <v>0</v>
      </c>
      <c r="K115" s="7">
        <f>май.25!E110</f>
        <v>0</v>
      </c>
      <c r="L115" s="8">
        <f>июн.25!E110</f>
        <v>0</v>
      </c>
      <c r="M115" s="8">
        <f>июл.25!E110</f>
        <v>0</v>
      </c>
      <c r="N115" s="8">
        <f>авг.25!E110</f>
        <v>0</v>
      </c>
      <c r="O115" s="8">
        <f>сен.25!E110</f>
        <v>0</v>
      </c>
      <c r="P115" s="8">
        <f>окт.25!E110</f>
        <v>0</v>
      </c>
      <c r="Q115" s="8">
        <f>ноя.25!E110</f>
        <v>0</v>
      </c>
      <c r="R115" s="8">
        <f>дек.25!E110</f>
        <v>0</v>
      </c>
    </row>
    <row r="116" spans="1:18" x14ac:dyDescent="0.25">
      <c r="A116" s="18"/>
      <c r="B116" s="58"/>
      <c r="C116" s="20">
        <v>110</v>
      </c>
      <c r="D116" s="56">
        <v>-169098.35</v>
      </c>
      <c r="E116" s="6">
        <f t="shared" si="1"/>
        <v>-195978.35</v>
      </c>
      <c r="F116" s="7">
        <f>янв.25!F111+фев.25!F111+мар.25!F111+апр.25!F111+май.25!F111+июн.25!F111+июл.25!F111+авг.25!F111+сен.25!F111+окт.25!F111+ноя.25!F111+дек.25!F111</f>
        <v>0</v>
      </c>
      <c r="G116" s="7">
        <f>янв.25!E111</f>
        <v>2240</v>
      </c>
      <c r="H116" s="7">
        <f>фев.25!E111</f>
        <v>2240</v>
      </c>
      <c r="I116" s="7">
        <f>мар.25!E111</f>
        <v>2240</v>
      </c>
      <c r="J116" s="7">
        <f>апр.25!E111</f>
        <v>2240</v>
      </c>
      <c r="K116" s="7">
        <f>май.25!E111</f>
        <v>2240</v>
      </c>
      <c r="L116" s="8">
        <f>июн.25!E111</f>
        <v>2240</v>
      </c>
      <c r="M116" s="8">
        <f>июл.25!E111</f>
        <v>2240</v>
      </c>
      <c r="N116" s="8">
        <f>авг.25!E111</f>
        <v>2240</v>
      </c>
      <c r="O116" s="8">
        <f>сен.25!E111</f>
        <v>2240</v>
      </c>
      <c r="P116" s="8">
        <f>окт.25!E111</f>
        <v>2240</v>
      </c>
      <c r="Q116" s="8">
        <f>ноя.25!E111</f>
        <v>2240</v>
      </c>
      <c r="R116" s="8">
        <f>дек.25!E111</f>
        <v>2240</v>
      </c>
    </row>
    <row r="117" spans="1:18" x14ac:dyDescent="0.25">
      <c r="A117" s="18"/>
      <c r="B117" s="58"/>
      <c r="C117" s="20">
        <v>111</v>
      </c>
      <c r="D117" s="56">
        <v>6720</v>
      </c>
      <c r="E117" s="6">
        <f t="shared" si="1"/>
        <v>0</v>
      </c>
      <c r="F117" s="7">
        <f>янв.25!F112+фев.25!F112+мар.25!F112+апр.25!F112+май.25!F112+июн.25!F112+июл.25!F112+авг.25!F112+сен.25!F112+окт.25!F112+ноя.25!F112+дек.25!F112</f>
        <v>20160</v>
      </c>
      <c r="G117" s="7">
        <f>янв.25!E112</f>
        <v>2240</v>
      </c>
      <c r="H117" s="7">
        <f>фев.25!E112</f>
        <v>2240</v>
      </c>
      <c r="I117" s="7">
        <f>мар.25!E112</f>
        <v>2240</v>
      </c>
      <c r="J117" s="7">
        <f>апр.25!E112</f>
        <v>2240</v>
      </c>
      <c r="K117" s="7">
        <f>май.25!E112</f>
        <v>2240</v>
      </c>
      <c r="L117" s="8">
        <f>июн.25!E112</f>
        <v>2240</v>
      </c>
      <c r="M117" s="8">
        <f>июл.25!E112</f>
        <v>2240</v>
      </c>
      <c r="N117" s="8">
        <f>авг.25!E112</f>
        <v>2240</v>
      </c>
      <c r="O117" s="8">
        <f>сен.25!E112</f>
        <v>2240</v>
      </c>
      <c r="P117" s="8">
        <f>окт.25!E112</f>
        <v>2240</v>
      </c>
      <c r="Q117" s="8">
        <f>ноя.25!E112</f>
        <v>2240</v>
      </c>
      <c r="R117" s="8">
        <f>дек.25!E112</f>
        <v>2240</v>
      </c>
    </row>
    <row r="118" spans="1:18" x14ac:dyDescent="0.25">
      <c r="A118" s="18"/>
      <c r="B118" s="58"/>
      <c r="C118" s="20">
        <v>112</v>
      </c>
      <c r="D118" s="56">
        <v>4980</v>
      </c>
      <c r="E118" s="6">
        <f t="shared" si="1"/>
        <v>9600</v>
      </c>
      <c r="F118" s="7">
        <f>янв.25!F113+фев.25!F113+мар.25!F113+апр.25!F113+май.25!F113+июн.25!F113+июл.25!F113+авг.25!F113+сен.25!F113+окт.25!F113+ноя.25!F113+дек.25!F113</f>
        <v>31500</v>
      </c>
      <c r="G118" s="7">
        <f>янв.25!E113</f>
        <v>2240</v>
      </c>
      <c r="H118" s="7">
        <f>фев.25!E113</f>
        <v>2240</v>
      </c>
      <c r="I118" s="7">
        <f>мар.25!E113</f>
        <v>2240</v>
      </c>
      <c r="J118" s="7">
        <f>апр.25!E113</f>
        <v>2240</v>
      </c>
      <c r="K118" s="7">
        <f>май.25!E113</f>
        <v>2240</v>
      </c>
      <c r="L118" s="8">
        <f>июн.25!E113</f>
        <v>2240</v>
      </c>
      <c r="M118" s="8">
        <f>июл.25!E113</f>
        <v>2240</v>
      </c>
      <c r="N118" s="8">
        <f>авг.25!E113</f>
        <v>2240</v>
      </c>
      <c r="O118" s="8">
        <f>сен.25!E113</f>
        <v>2240</v>
      </c>
      <c r="P118" s="8">
        <f>окт.25!E113</f>
        <v>2240</v>
      </c>
      <c r="Q118" s="8">
        <f>ноя.25!E113</f>
        <v>2240</v>
      </c>
      <c r="R118" s="8">
        <f>дек.25!E113</f>
        <v>2240</v>
      </c>
    </row>
    <row r="119" spans="1:18" x14ac:dyDescent="0.25">
      <c r="A119" s="9"/>
      <c r="B119" s="58"/>
      <c r="C119" s="20">
        <v>113</v>
      </c>
      <c r="D119" s="56">
        <v>0</v>
      </c>
      <c r="E119" s="6">
        <f t="shared" si="1"/>
        <v>0</v>
      </c>
      <c r="F119" s="7">
        <f>янв.25!F114+фев.25!F114+мар.25!F114+апр.25!F114+май.25!F114+июн.25!F114+июл.25!F114+авг.25!F114+сен.25!F114+окт.25!F114+ноя.25!F114+дек.25!F114</f>
        <v>0</v>
      </c>
      <c r="G119" s="7">
        <f>янв.25!E114</f>
        <v>0</v>
      </c>
      <c r="H119" s="7">
        <f>фев.25!E114</f>
        <v>0</v>
      </c>
      <c r="I119" s="7">
        <f>мар.25!E114</f>
        <v>0</v>
      </c>
      <c r="J119" s="7">
        <f>апр.25!E114</f>
        <v>0</v>
      </c>
      <c r="K119" s="7">
        <f>май.25!E114</f>
        <v>0</v>
      </c>
      <c r="L119" s="8">
        <f>июн.25!E114</f>
        <v>0</v>
      </c>
      <c r="M119" s="8">
        <f>июл.25!E114</f>
        <v>0</v>
      </c>
      <c r="N119" s="8">
        <f>авг.25!E114</f>
        <v>0</v>
      </c>
      <c r="O119" s="8">
        <f>сен.25!E114</f>
        <v>0</v>
      </c>
      <c r="P119" s="8">
        <f>окт.25!E114</f>
        <v>0</v>
      </c>
      <c r="Q119" s="8">
        <f>ноя.25!E114</f>
        <v>0</v>
      </c>
      <c r="R119" s="8">
        <f>дек.25!E114</f>
        <v>0</v>
      </c>
    </row>
    <row r="120" spans="1:18" x14ac:dyDescent="0.25">
      <c r="A120" s="18"/>
      <c r="B120" s="58"/>
      <c r="C120" s="20">
        <v>114</v>
      </c>
      <c r="D120" s="56">
        <v>1000</v>
      </c>
      <c r="E120" s="6">
        <f t="shared" si="1"/>
        <v>0</v>
      </c>
      <c r="F120" s="7">
        <f>янв.25!F115+фев.25!F115+мар.25!F115+апр.25!F115+май.25!F115+июн.25!F115+июл.25!F115+авг.25!F115+сен.25!F115+окт.25!F115+ноя.25!F115+дек.25!F115</f>
        <v>25880</v>
      </c>
      <c r="G120" s="7">
        <f>янв.25!E115</f>
        <v>2240</v>
      </c>
      <c r="H120" s="7">
        <f>фев.25!E115</f>
        <v>2240</v>
      </c>
      <c r="I120" s="7">
        <f>мар.25!E115</f>
        <v>2240</v>
      </c>
      <c r="J120" s="7">
        <f>апр.25!E115</f>
        <v>2240</v>
      </c>
      <c r="K120" s="7">
        <f>май.25!E115</f>
        <v>2240</v>
      </c>
      <c r="L120" s="8">
        <f>июн.25!E115</f>
        <v>2240</v>
      </c>
      <c r="M120" s="8">
        <f>июл.25!E115</f>
        <v>2240</v>
      </c>
      <c r="N120" s="8">
        <f>авг.25!E115</f>
        <v>2240</v>
      </c>
      <c r="O120" s="8">
        <f>сен.25!E115</f>
        <v>2240</v>
      </c>
      <c r="P120" s="8">
        <f>окт.25!E115</f>
        <v>2240</v>
      </c>
      <c r="Q120" s="8">
        <f>ноя.25!E115</f>
        <v>2240</v>
      </c>
      <c r="R120" s="8">
        <f>дек.25!E115</f>
        <v>2240</v>
      </c>
    </row>
    <row r="121" spans="1:18" x14ac:dyDescent="0.25">
      <c r="A121" s="18"/>
      <c r="B121" s="58"/>
      <c r="C121" s="20">
        <v>115</v>
      </c>
      <c r="D121" s="56">
        <v>-2240</v>
      </c>
      <c r="E121" s="6">
        <f t="shared" si="1"/>
        <v>2240</v>
      </c>
      <c r="F121" s="7">
        <f>янв.25!F116+фев.25!F116+мар.25!F116+апр.25!F116+май.25!F116+июн.25!F116+июл.25!F116+авг.25!F116+сен.25!F116+окт.25!F116+ноя.25!F116+дек.25!F116</f>
        <v>31360</v>
      </c>
      <c r="G121" s="7">
        <f>янв.25!E116</f>
        <v>2240</v>
      </c>
      <c r="H121" s="7">
        <f>фев.25!E116</f>
        <v>2240</v>
      </c>
      <c r="I121" s="7">
        <f>мар.25!E116</f>
        <v>2240</v>
      </c>
      <c r="J121" s="7">
        <f>апр.25!E116</f>
        <v>2240</v>
      </c>
      <c r="K121" s="7">
        <f>май.25!E116</f>
        <v>2240</v>
      </c>
      <c r="L121" s="8">
        <f>июн.25!E116</f>
        <v>2240</v>
      </c>
      <c r="M121" s="8">
        <f>июл.25!E116</f>
        <v>2240</v>
      </c>
      <c r="N121" s="8">
        <f>авг.25!E116</f>
        <v>2240</v>
      </c>
      <c r="O121" s="8">
        <f>сен.25!E116</f>
        <v>2240</v>
      </c>
      <c r="P121" s="8">
        <f>окт.25!E116</f>
        <v>2240</v>
      </c>
      <c r="Q121" s="8">
        <f>ноя.25!E116</f>
        <v>2240</v>
      </c>
      <c r="R121" s="8">
        <f>дек.25!E116</f>
        <v>2240</v>
      </c>
    </row>
    <row r="122" spans="1:18" x14ac:dyDescent="0.25">
      <c r="A122" s="18"/>
      <c r="B122" s="58"/>
      <c r="C122" s="20">
        <v>116</v>
      </c>
      <c r="D122" s="56">
        <v>-6720</v>
      </c>
      <c r="E122" s="6">
        <f t="shared" si="1"/>
        <v>-4480</v>
      </c>
      <c r="F122" s="7">
        <f>янв.25!F117+фев.25!F117+мар.25!F117+апр.25!F117+май.25!F117+июн.25!F117+июл.25!F117+авг.25!F117+сен.25!F117+окт.25!F117+ноя.25!F117+дек.25!F117</f>
        <v>29120</v>
      </c>
      <c r="G122" s="7">
        <f>янв.25!E117</f>
        <v>2240</v>
      </c>
      <c r="H122" s="7">
        <f>фев.25!E117</f>
        <v>2240</v>
      </c>
      <c r="I122" s="7">
        <f>мар.25!E117</f>
        <v>2240</v>
      </c>
      <c r="J122" s="7">
        <f>апр.25!E117</f>
        <v>2240</v>
      </c>
      <c r="K122" s="7">
        <f>май.25!E117</f>
        <v>2240</v>
      </c>
      <c r="L122" s="8">
        <f>июн.25!E117</f>
        <v>2240</v>
      </c>
      <c r="M122" s="8">
        <f>июл.25!E117</f>
        <v>2240</v>
      </c>
      <c r="N122" s="8">
        <f>авг.25!E117</f>
        <v>2240</v>
      </c>
      <c r="O122" s="8">
        <f>сен.25!E117</f>
        <v>2240</v>
      </c>
      <c r="P122" s="8">
        <f>окт.25!E117</f>
        <v>2240</v>
      </c>
      <c r="Q122" s="8">
        <f>ноя.25!E117</f>
        <v>2240</v>
      </c>
      <c r="R122" s="8">
        <f>дек.25!E117</f>
        <v>2240</v>
      </c>
    </row>
    <row r="123" spans="1:18" x14ac:dyDescent="0.25">
      <c r="A123" s="18"/>
      <c r="B123" s="58"/>
      <c r="C123" s="20">
        <v>117</v>
      </c>
      <c r="D123" s="56">
        <v>160</v>
      </c>
      <c r="E123" s="6">
        <f t="shared" si="1"/>
        <v>2240</v>
      </c>
      <c r="F123" s="7">
        <f>янв.25!F118+фев.25!F118+мар.25!F118+апр.25!F118+май.25!F118+июн.25!F118+июл.25!F118+авг.25!F118+сен.25!F118+окт.25!F118+ноя.25!F118+дек.25!F118</f>
        <v>28960</v>
      </c>
      <c r="G123" s="7">
        <f>янв.25!E118</f>
        <v>2240</v>
      </c>
      <c r="H123" s="7">
        <f>фев.25!E118</f>
        <v>2240</v>
      </c>
      <c r="I123" s="7">
        <f>мар.25!E118</f>
        <v>2240</v>
      </c>
      <c r="J123" s="7">
        <f>апр.25!E118</f>
        <v>2240</v>
      </c>
      <c r="K123" s="7">
        <f>май.25!E118</f>
        <v>2240</v>
      </c>
      <c r="L123" s="8">
        <f>июн.25!E118</f>
        <v>2240</v>
      </c>
      <c r="M123" s="8">
        <f>июл.25!E118</f>
        <v>2240</v>
      </c>
      <c r="N123" s="8">
        <f>авг.25!E118</f>
        <v>2240</v>
      </c>
      <c r="O123" s="8">
        <f>сен.25!E118</f>
        <v>2240</v>
      </c>
      <c r="P123" s="8">
        <f>окт.25!E118</f>
        <v>2240</v>
      </c>
      <c r="Q123" s="8">
        <f>ноя.25!E118</f>
        <v>2240</v>
      </c>
      <c r="R123" s="8">
        <f>дек.25!E118</f>
        <v>2240</v>
      </c>
    </row>
    <row r="124" spans="1:18" x14ac:dyDescent="0.25">
      <c r="A124" s="18"/>
      <c r="B124" s="58"/>
      <c r="C124" s="20">
        <v>118</v>
      </c>
      <c r="D124" s="56">
        <v>0</v>
      </c>
      <c r="E124" s="6">
        <f t="shared" si="1"/>
        <v>0</v>
      </c>
      <c r="F124" s="7">
        <f>янв.25!F119+фев.25!F119+мар.25!F119+апр.25!F119+май.25!F119+июн.25!F119+июл.25!F119+авг.25!F119+сен.25!F119+окт.25!F119+ноя.25!F119+дек.25!F119</f>
        <v>26880</v>
      </c>
      <c r="G124" s="7">
        <f>янв.25!E119</f>
        <v>2240</v>
      </c>
      <c r="H124" s="7">
        <f>фев.25!E119</f>
        <v>2240</v>
      </c>
      <c r="I124" s="7">
        <f>мар.25!E119</f>
        <v>2240</v>
      </c>
      <c r="J124" s="7">
        <f>апр.25!E119</f>
        <v>2240</v>
      </c>
      <c r="K124" s="7">
        <f>май.25!E119</f>
        <v>2240</v>
      </c>
      <c r="L124" s="8">
        <f>июн.25!E119</f>
        <v>2240</v>
      </c>
      <c r="M124" s="8">
        <f>июл.25!E119</f>
        <v>2240</v>
      </c>
      <c r="N124" s="8">
        <f>авг.25!E119</f>
        <v>2240</v>
      </c>
      <c r="O124" s="8">
        <f>сен.25!E119</f>
        <v>2240</v>
      </c>
      <c r="P124" s="8">
        <f>окт.25!E119</f>
        <v>2240</v>
      </c>
      <c r="Q124" s="8">
        <f>ноя.25!E119</f>
        <v>2240</v>
      </c>
      <c r="R124" s="8">
        <f>дек.25!E119</f>
        <v>2240</v>
      </c>
    </row>
    <row r="125" spans="1:18" x14ac:dyDescent="0.25">
      <c r="A125" s="18"/>
      <c r="B125" s="58"/>
      <c r="C125" s="20">
        <v>119</v>
      </c>
      <c r="D125" s="56">
        <v>0</v>
      </c>
      <c r="E125" s="6">
        <f t="shared" si="1"/>
        <v>0</v>
      </c>
      <c r="F125" s="7">
        <f>янв.25!F120+фев.25!F120+мар.25!F120+апр.25!F120+май.25!F120+июн.25!F120+июл.25!F120+авг.25!F120+сен.25!F120+окт.25!F120+ноя.25!F120+дек.25!F120</f>
        <v>26880</v>
      </c>
      <c r="G125" s="7">
        <f>янв.25!E120</f>
        <v>2240</v>
      </c>
      <c r="H125" s="7">
        <f>фев.25!E120</f>
        <v>2240</v>
      </c>
      <c r="I125" s="7">
        <f>мар.25!E120</f>
        <v>2240</v>
      </c>
      <c r="J125" s="7">
        <f>апр.25!E120</f>
        <v>2240</v>
      </c>
      <c r="K125" s="7">
        <f>май.25!E120</f>
        <v>2240</v>
      </c>
      <c r="L125" s="8">
        <f>июн.25!E120</f>
        <v>2240</v>
      </c>
      <c r="M125" s="8">
        <f>июл.25!E120</f>
        <v>2240</v>
      </c>
      <c r="N125" s="8">
        <f>авг.25!E120</f>
        <v>2240</v>
      </c>
      <c r="O125" s="8">
        <f>сен.25!E120</f>
        <v>2240</v>
      </c>
      <c r="P125" s="8">
        <f>окт.25!E120</f>
        <v>2240</v>
      </c>
      <c r="Q125" s="8">
        <f>ноя.25!E120</f>
        <v>2240</v>
      </c>
      <c r="R125" s="8">
        <f>дек.25!E120</f>
        <v>2240</v>
      </c>
    </row>
    <row r="126" spans="1:18" x14ac:dyDescent="0.25">
      <c r="A126" s="18"/>
      <c r="B126" s="58"/>
      <c r="C126" s="20">
        <v>139</v>
      </c>
      <c r="D126" s="56">
        <v>-6150</v>
      </c>
      <c r="E126" s="6">
        <f t="shared" ref="E126:E140" si="2">F126-G126-H126-I126-J126-K126-L126-M126-N126-O126-P126-Q126-R126+D126</f>
        <v>-6150</v>
      </c>
      <c r="F126" s="7">
        <f>янв.25!F140+фев.25!F140+мар.25!F140+апр.25!F140+май.25!F140+июн.25!F140+июл.25!F140+авг.25!F140+сен.25!F140+окт.25!F140+ноя.25!F140+дек.25!F140</f>
        <v>26880</v>
      </c>
      <c r="G126" s="7">
        <f>янв.25!E140</f>
        <v>2240</v>
      </c>
      <c r="H126" s="7">
        <f>фев.25!E140</f>
        <v>2240</v>
      </c>
      <c r="I126" s="7">
        <f>мар.25!E140</f>
        <v>2240</v>
      </c>
      <c r="J126" s="7">
        <f>апр.25!E140</f>
        <v>2240</v>
      </c>
      <c r="K126" s="7">
        <f>май.25!E140</f>
        <v>2240</v>
      </c>
      <c r="L126" s="8">
        <f>июн.25!E140</f>
        <v>2240</v>
      </c>
      <c r="M126" s="8">
        <f>июл.25!E140</f>
        <v>2240</v>
      </c>
      <c r="N126" s="8">
        <f>авг.25!E140</f>
        <v>2240</v>
      </c>
      <c r="O126" s="8">
        <f>сен.25!E140</f>
        <v>2240</v>
      </c>
      <c r="P126" s="8">
        <f>окт.25!E140</f>
        <v>2240</v>
      </c>
      <c r="Q126" s="8">
        <f>ноя.25!E140</f>
        <v>2240</v>
      </c>
      <c r="R126" s="8">
        <f>дек.25!E140</f>
        <v>2240</v>
      </c>
    </row>
    <row r="127" spans="1:18" s="32" customFormat="1" x14ac:dyDescent="0.25">
      <c r="A127" s="18"/>
      <c r="B127" s="58"/>
      <c r="C127" s="18">
        <v>140</v>
      </c>
      <c r="D127" s="56">
        <v>5200</v>
      </c>
      <c r="E127" s="6">
        <f t="shared" si="2"/>
        <v>5480</v>
      </c>
      <c r="F127" s="7">
        <f>янв.25!F141+фев.25!F141+мар.25!F141+апр.25!F141+май.25!F141+июн.25!F141+июл.25!F141+авг.25!F141+сен.25!F141+окт.25!F141+ноя.25!F141+дек.25!F141</f>
        <v>27160</v>
      </c>
      <c r="G127" s="7">
        <f>янв.25!E141</f>
        <v>2240</v>
      </c>
      <c r="H127" s="7">
        <f>фев.25!E141</f>
        <v>2240</v>
      </c>
      <c r="I127" s="7">
        <f>мар.25!E141</f>
        <v>2240</v>
      </c>
      <c r="J127" s="7">
        <f>апр.25!E141</f>
        <v>2240</v>
      </c>
      <c r="K127" s="7">
        <f>май.25!E141</f>
        <v>2240</v>
      </c>
      <c r="L127" s="8">
        <f>июн.25!E141</f>
        <v>2240</v>
      </c>
      <c r="M127" s="8">
        <f>июл.25!E141</f>
        <v>2240</v>
      </c>
      <c r="N127" s="8">
        <f>авг.25!E141</f>
        <v>2240</v>
      </c>
      <c r="O127" s="8">
        <f>сен.25!E141</f>
        <v>2240</v>
      </c>
      <c r="P127" s="8">
        <f>окт.25!E141</f>
        <v>2240</v>
      </c>
      <c r="Q127" s="8">
        <f>ноя.25!E141</f>
        <v>2240</v>
      </c>
      <c r="R127" s="8">
        <f>дек.25!E141</f>
        <v>2240</v>
      </c>
    </row>
    <row r="128" spans="1:18" x14ac:dyDescent="0.25">
      <c r="A128" s="18"/>
      <c r="B128" s="58"/>
      <c r="C128" s="57">
        <v>141</v>
      </c>
      <c r="D128" s="56">
        <v>4730</v>
      </c>
      <c r="E128" s="6">
        <f t="shared" si="2"/>
        <v>0</v>
      </c>
      <c r="F128" s="7">
        <f>янв.25!F142+фев.25!F142+мар.25!F142+апр.25!F142+май.25!F142+июн.25!F142+июл.25!F142+авг.25!F142+сен.25!F142+окт.25!F142+ноя.25!F142+дек.25!F142</f>
        <v>22150</v>
      </c>
      <c r="G128" s="7">
        <f>янв.25!E142</f>
        <v>2240</v>
      </c>
      <c r="H128" s="7">
        <f>фев.25!E142</f>
        <v>2240</v>
      </c>
      <c r="I128" s="7">
        <f>мар.25!E142</f>
        <v>2240</v>
      </c>
      <c r="J128" s="7">
        <f>апр.25!E142</f>
        <v>2240</v>
      </c>
      <c r="K128" s="7">
        <f>май.25!E142</f>
        <v>2240</v>
      </c>
      <c r="L128" s="8">
        <f>июн.25!E142</f>
        <v>2240</v>
      </c>
      <c r="M128" s="8">
        <f>июл.25!E142</f>
        <v>2240</v>
      </c>
      <c r="N128" s="8">
        <f>авг.25!E142</f>
        <v>2240</v>
      </c>
      <c r="O128" s="8">
        <f>сен.25!E142</f>
        <v>2240</v>
      </c>
      <c r="P128" s="8">
        <f>окт.25!E142</f>
        <v>2240</v>
      </c>
      <c r="Q128" s="8">
        <f>ноя.25!E142</f>
        <v>2240</v>
      </c>
      <c r="R128" s="8">
        <f>дек.25!E142</f>
        <v>2240</v>
      </c>
    </row>
    <row r="129" spans="1:18" x14ac:dyDescent="0.25">
      <c r="A129" s="18"/>
      <c r="B129" s="58"/>
      <c r="C129" s="20">
        <v>142.143</v>
      </c>
      <c r="D129" s="56">
        <v>9025</v>
      </c>
      <c r="E129" s="6">
        <f t="shared" si="2"/>
        <v>10265</v>
      </c>
      <c r="F129" s="7">
        <f>янв.25!F143+фев.25!F143+мар.25!F143+апр.25!F143+май.25!F143+июн.25!F143+июл.25!F143+авг.25!F143+сен.25!F143+окт.25!F143+ноя.25!F143+дек.25!F143</f>
        <v>28120</v>
      </c>
      <c r="G129" s="7">
        <f>янв.25!E143</f>
        <v>2240</v>
      </c>
      <c r="H129" s="7">
        <f>фев.25!E143</f>
        <v>2240</v>
      </c>
      <c r="I129" s="7">
        <f>мар.25!E143</f>
        <v>2240</v>
      </c>
      <c r="J129" s="7">
        <f>апр.25!E143</f>
        <v>2240</v>
      </c>
      <c r="K129" s="7">
        <f>май.25!E143</f>
        <v>2240</v>
      </c>
      <c r="L129" s="8">
        <f>июн.25!E143</f>
        <v>2240</v>
      </c>
      <c r="M129" s="8">
        <f>июл.25!E143</f>
        <v>2240</v>
      </c>
      <c r="N129" s="8">
        <f>авг.25!E143</f>
        <v>2240</v>
      </c>
      <c r="O129" s="8">
        <f>сен.25!E143</f>
        <v>2240</v>
      </c>
      <c r="P129" s="8">
        <f>окт.25!E143</f>
        <v>2240</v>
      </c>
      <c r="Q129" s="8">
        <f>ноя.25!E143</f>
        <v>2240</v>
      </c>
      <c r="R129" s="8">
        <f>дек.25!E143</f>
        <v>2240</v>
      </c>
    </row>
    <row r="130" spans="1:18" x14ac:dyDescent="0.25">
      <c r="A130" s="8"/>
      <c r="B130" s="58"/>
      <c r="C130" s="51">
        <v>144</v>
      </c>
      <c r="D130" s="56">
        <v>-7440</v>
      </c>
      <c r="E130" s="6">
        <f t="shared" si="2"/>
        <v>80</v>
      </c>
      <c r="F130" s="7">
        <f>янв.25!F144+фев.25!F144+мар.25!F144+апр.25!F144+май.25!F144+июн.25!F144+июл.25!F144+авг.25!F144+сен.25!F144+окт.25!F144+ноя.25!F144+дек.25!F144</f>
        <v>22400</v>
      </c>
      <c r="G130" s="7">
        <f>янв.25!E144</f>
        <v>1240</v>
      </c>
      <c r="H130" s="7">
        <f>фев.25!E144</f>
        <v>1240</v>
      </c>
      <c r="I130" s="7">
        <f>мар.25!E144</f>
        <v>1240</v>
      </c>
      <c r="J130" s="7">
        <f>апр.25!E144</f>
        <v>1240</v>
      </c>
      <c r="K130" s="7">
        <f>май.25!E144</f>
        <v>1240</v>
      </c>
      <c r="L130" s="8">
        <f>июн.25!E144</f>
        <v>1240</v>
      </c>
      <c r="M130" s="8">
        <f>июл.25!E144</f>
        <v>1240</v>
      </c>
      <c r="N130" s="8">
        <f>авг.25!E144</f>
        <v>1240</v>
      </c>
      <c r="O130" s="8">
        <f>сен.25!E144</f>
        <v>1240</v>
      </c>
      <c r="P130" s="8">
        <f>окт.25!E144</f>
        <v>1240</v>
      </c>
      <c r="Q130" s="8">
        <f>ноя.25!E144</f>
        <v>1240</v>
      </c>
      <c r="R130" s="8">
        <f>дек.25!E144</f>
        <v>1240</v>
      </c>
    </row>
    <row r="131" spans="1:18" x14ac:dyDescent="0.25">
      <c r="A131" s="8"/>
      <c r="B131" s="58"/>
      <c r="C131" s="51">
        <v>145</v>
      </c>
      <c r="D131" s="56">
        <v>-1240</v>
      </c>
      <c r="E131" s="6">
        <f t="shared" si="2"/>
        <v>-2480</v>
      </c>
      <c r="F131" s="7">
        <f>янв.25!F145+фев.25!F145+мар.25!F145+апр.25!F145+май.25!F145+июн.25!F145+июл.25!F145+авг.25!F145+сен.25!F145+окт.25!F145+ноя.25!F145+дек.25!F145</f>
        <v>13640</v>
      </c>
      <c r="G131" s="7">
        <f>янв.25!E145</f>
        <v>1240</v>
      </c>
      <c r="H131" s="7">
        <f>фев.25!E145</f>
        <v>1240</v>
      </c>
      <c r="I131" s="7">
        <f>мар.25!E145</f>
        <v>1240</v>
      </c>
      <c r="J131" s="7">
        <f>апр.25!E145</f>
        <v>1240</v>
      </c>
      <c r="K131" s="7">
        <f>май.25!E145</f>
        <v>1240</v>
      </c>
      <c r="L131" s="8">
        <f>июн.25!E145</f>
        <v>1240</v>
      </c>
      <c r="M131" s="8">
        <f>июл.25!E145</f>
        <v>1240</v>
      </c>
      <c r="N131" s="8">
        <f>авг.25!E145</f>
        <v>1240</v>
      </c>
      <c r="O131" s="8">
        <f>сен.25!E145</f>
        <v>1240</v>
      </c>
      <c r="P131" s="8">
        <f>окт.25!E145</f>
        <v>1240</v>
      </c>
      <c r="Q131" s="8">
        <f>ноя.25!E145</f>
        <v>1240</v>
      </c>
      <c r="R131" s="8">
        <f>дек.25!E145</f>
        <v>1240</v>
      </c>
    </row>
    <row r="132" spans="1:18" x14ac:dyDescent="0.25">
      <c r="A132" s="8"/>
      <c r="B132" s="58"/>
      <c r="C132" s="51">
        <v>146</v>
      </c>
      <c r="D132" s="56">
        <v>-21820</v>
      </c>
      <c r="E132" s="6">
        <f t="shared" si="2"/>
        <v>-13640</v>
      </c>
      <c r="F132" s="7">
        <f>янв.25!F146+фев.25!F146+мар.25!F146+апр.25!F146+май.25!F146+июн.25!F146+июл.25!F146+авг.25!F146+сен.25!F146+окт.25!F146+ноя.25!F146+дек.25!F146</f>
        <v>23060</v>
      </c>
      <c r="G132" s="7">
        <f>янв.25!E146</f>
        <v>1240</v>
      </c>
      <c r="H132" s="7">
        <f>фев.25!E146</f>
        <v>1240</v>
      </c>
      <c r="I132" s="7">
        <f>мар.25!E146</f>
        <v>1240</v>
      </c>
      <c r="J132" s="7">
        <f>апр.25!E146</f>
        <v>1240</v>
      </c>
      <c r="K132" s="7">
        <f>май.25!E146</f>
        <v>1240</v>
      </c>
      <c r="L132" s="8">
        <f>июн.25!E146</f>
        <v>1240</v>
      </c>
      <c r="M132" s="8">
        <f>июл.25!E146</f>
        <v>1240</v>
      </c>
      <c r="N132" s="8">
        <f>авг.25!E146</f>
        <v>1240</v>
      </c>
      <c r="O132" s="8">
        <f>сен.25!E146</f>
        <v>1240</v>
      </c>
      <c r="P132" s="8">
        <f>окт.25!E146</f>
        <v>1240</v>
      </c>
      <c r="Q132" s="8">
        <f>ноя.25!E146</f>
        <v>1240</v>
      </c>
      <c r="R132" s="8">
        <f>дек.25!E146</f>
        <v>1240</v>
      </c>
    </row>
    <row r="133" spans="1:18" x14ac:dyDescent="0.25">
      <c r="A133" s="8"/>
      <c r="B133" s="58"/>
      <c r="C133" s="51">
        <v>147</v>
      </c>
      <c r="D133" s="56">
        <v>0</v>
      </c>
      <c r="E133" s="6">
        <f t="shared" si="2"/>
        <v>-2480</v>
      </c>
      <c r="F133" s="7">
        <f>янв.25!F147+фев.25!F147+мар.25!F147+апр.25!F147+май.25!F147+июн.25!F147+июл.25!F147+авг.25!F147+сен.25!F147+окт.25!F147+ноя.25!F147+дек.25!F147</f>
        <v>12400</v>
      </c>
      <c r="G133" s="7">
        <f>янв.25!E147</f>
        <v>1240</v>
      </c>
      <c r="H133" s="7">
        <f>фев.25!E147</f>
        <v>1240</v>
      </c>
      <c r="I133" s="7">
        <f>мар.25!E147</f>
        <v>1240</v>
      </c>
      <c r="J133" s="7">
        <f>апр.25!E147</f>
        <v>1240</v>
      </c>
      <c r="K133" s="7">
        <f>май.25!E147</f>
        <v>1240</v>
      </c>
      <c r="L133" s="8">
        <f>июн.25!E147</f>
        <v>1240</v>
      </c>
      <c r="M133" s="8">
        <f>июл.25!E147</f>
        <v>1240</v>
      </c>
      <c r="N133" s="8">
        <f>авг.25!E147</f>
        <v>1240</v>
      </c>
      <c r="O133" s="8">
        <f>сен.25!E147</f>
        <v>1240</v>
      </c>
      <c r="P133" s="8">
        <f>окт.25!E147</f>
        <v>1240</v>
      </c>
      <c r="Q133" s="8">
        <f>ноя.25!E147</f>
        <v>1240</v>
      </c>
      <c r="R133" s="8">
        <f>дек.25!E147</f>
        <v>1240</v>
      </c>
    </row>
    <row r="134" spans="1:18" x14ac:dyDescent="0.25">
      <c r="A134" s="8"/>
      <c r="B134" s="58"/>
      <c r="C134" s="51">
        <v>148</v>
      </c>
      <c r="D134" s="56">
        <v>-2620</v>
      </c>
      <c r="E134" s="6">
        <f t="shared" si="2"/>
        <v>12500</v>
      </c>
      <c r="F134" s="7">
        <f>янв.25!F148+фев.25!F148+мар.25!F148+апр.25!F148+май.25!F148+июн.25!F148+июл.25!F148+авг.25!F148+сен.25!F148+окт.25!F148+ноя.25!F148+дек.25!F148</f>
        <v>30000</v>
      </c>
      <c r="G134" s="7">
        <f>янв.25!E148</f>
        <v>1240</v>
      </c>
      <c r="H134" s="7">
        <f>фев.25!E148</f>
        <v>1240</v>
      </c>
      <c r="I134" s="7">
        <f>мар.25!E148</f>
        <v>1240</v>
      </c>
      <c r="J134" s="7">
        <f>апр.25!E148</f>
        <v>1240</v>
      </c>
      <c r="K134" s="7">
        <f>май.25!E148</f>
        <v>1240</v>
      </c>
      <c r="L134" s="8">
        <f>июн.25!E148</f>
        <v>1240</v>
      </c>
      <c r="M134" s="8">
        <f>июл.25!E148</f>
        <v>1240</v>
      </c>
      <c r="N134" s="8">
        <f>авг.25!E148</f>
        <v>1240</v>
      </c>
      <c r="O134" s="8">
        <f>сен.25!E148</f>
        <v>1240</v>
      </c>
      <c r="P134" s="8">
        <f>окт.25!E148</f>
        <v>1240</v>
      </c>
      <c r="Q134" s="8">
        <f>ноя.25!E148</f>
        <v>1240</v>
      </c>
      <c r="R134" s="8">
        <f>дек.25!E148</f>
        <v>1240</v>
      </c>
    </row>
    <row r="135" spans="1:18" x14ac:dyDescent="0.25">
      <c r="A135" s="8"/>
      <c r="B135" s="58"/>
      <c r="C135" s="51">
        <v>149</v>
      </c>
      <c r="D135" s="56">
        <v>-5470</v>
      </c>
      <c r="E135" s="6">
        <f t="shared" si="2"/>
        <v>-13640</v>
      </c>
      <c r="F135" s="7">
        <f>янв.25!F149+фев.25!F149+мар.25!F149+апр.25!F149+май.25!F149+июн.25!F149+июл.25!F149+авг.25!F149+сен.25!F149+окт.25!F149+ноя.25!F149+дек.25!F149</f>
        <v>6710</v>
      </c>
      <c r="G135" s="7">
        <f>янв.25!E149</f>
        <v>1240</v>
      </c>
      <c r="H135" s="7">
        <f>фев.25!E149</f>
        <v>1240</v>
      </c>
      <c r="I135" s="7">
        <f>мар.25!E149</f>
        <v>1240</v>
      </c>
      <c r="J135" s="7">
        <f>апр.25!E149</f>
        <v>1240</v>
      </c>
      <c r="K135" s="7">
        <f>май.25!E149</f>
        <v>1240</v>
      </c>
      <c r="L135" s="8">
        <f>июн.25!E149</f>
        <v>1240</v>
      </c>
      <c r="M135" s="8">
        <f>июл.25!E149</f>
        <v>1240</v>
      </c>
      <c r="N135" s="8">
        <f>авг.25!E149</f>
        <v>1240</v>
      </c>
      <c r="O135" s="8">
        <f>сен.25!E149</f>
        <v>1240</v>
      </c>
      <c r="P135" s="8">
        <f>окт.25!E149</f>
        <v>1240</v>
      </c>
      <c r="Q135" s="8">
        <f>ноя.25!E149</f>
        <v>1240</v>
      </c>
      <c r="R135" s="8">
        <f>дек.25!E149</f>
        <v>1240</v>
      </c>
    </row>
    <row r="136" spans="1:18" x14ac:dyDescent="0.25">
      <c r="A136" s="8"/>
      <c r="B136" s="58"/>
      <c r="C136" s="51">
        <v>150</v>
      </c>
      <c r="D136" s="56">
        <v>1580</v>
      </c>
      <c r="E136" s="6">
        <f t="shared" si="2"/>
        <v>1040</v>
      </c>
      <c r="F136" s="7">
        <f>янв.25!F150+фев.25!F150+мар.25!F150+апр.25!F150+май.25!F150+июн.25!F150+июл.25!F150+авг.25!F150+сен.25!F150+окт.25!F150+ноя.25!F150+дек.25!F150</f>
        <v>14340</v>
      </c>
      <c r="G136" s="7">
        <f>янв.25!E150</f>
        <v>1240</v>
      </c>
      <c r="H136" s="7">
        <f>фев.25!E150</f>
        <v>1240</v>
      </c>
      <c r="I136" s="7">
        <f>мар.25!E150</f>
        <v>1240</v>
      </c>
      <c r="J136" s="7">
        <f>апр.25!E150</f>
        <v>1240</v>
      </c>
      <c r="K136" s="7">
        <f>май.25!E150</f>
        <v>1240</v>
      </c>
      <c r="L136" s="8">
        <f>июн.25!E150</f>
        <v>1240</v>
      </c>
      <c r="M136" s="8">
        <f>июл.25!E150</f>
        <v>1240</v>
      </c>
      <c r="N136" s="8">
        <f>авг.25!E150</f>
        <v>1240</v>
      </c>
      <c r="O136" s="8">
        <f>сен.25!E150</f>
        <v>1240</v>
      </c>
      <c r="P136" s="8">
        <f>окт.25!E150</f>
        <v>1240</v>
      </c>
      <c r="Q136" s="8">
        <f>ноя.25!E150</f>
        <v>1240</v>
      </c>
      <c r="R136" s="8">
        <f>дек.25!E150</f>
        <v>1240</v>
      </c>
    </row>
    <row r="137" spans="1:18" x14ac:dyDescent="0.25">
      <c r="A137" s="8"/>
      <c r="B137" s="58"/>
      <c r="C137" s="51">
        <v>151</v>
      </c>
      <c r="D137" s="56">
        <v>120.01</v>
      </c>
      <c r="E137" s="6">
        <f t="shared" si="2"/>
        <v>120.01</v>
      </c>
      <c r="F137" s="7">
        <f>янв.25!F151+фев.25!F151+мар.25!F151+апр.25!F151+май.25!F151+июн.25!F151+июл.25!F151+авг.25!F151+сен.25!F151+окт.25!F151+ноя.25!F151+дек.25!F151</f>
        <v>14880</v>
      </c>
      <c r="G137" s="7">
        <f>янв.25!E151</f>
        <v>1240</v>
      </c>
      <c r="H137" s="7">
        <f>фев.25!E151</f>
        <v>1240</v>
      </c>
      <c r="I137" s="7">
        <f>мар.25!E151</f>
        <v>1240</v>
      </c>
      <c r="J137" s="7">
        <f>апр.25!E151</f>
        <v>1240</v>
      </c>
      <c r="K137" s="7">
        <f>май.25!E151</f>
        <v>1240</v>
      </c>
      <c r="L137" s="8">
        <f>июн.25!E151</f>
        <v>1240</v>
      </c>
      <c r="M137" s="8">
        <f>июл.25!E151</f>
        <v>1240</v>
      </c>
      <c r="N137" s="8">
        <f>авг.25!E151</f>
        <v>1240</v>
      </c>
      <c r="O137" s="8">
        <f>сен.25!E151</f>
        <v>1240</v>
      </c>
      <c r="P137" s="8">
        <f>окт.25!E151</f>
        <v>1240</v>
      </c>
      <c r="Q137" s="8">
        <f>ноя.25!E151</f>
        <v>1240</v>
      </c>
      <c r="R137" s="8">
        <f>дек.25!E151</f>
        <v>1240</v>
      </c>
    </row>
    <row r="138" spans="1:18" x14ac:dyDescent="0.25">
      <c r="A138" s="8"/>
      <c r="B138" s="58"/>
      <c r="C138" s="51">
        <v>152</v>
      </c>
      <c r="D138" s="56">
        <v>-14880</v>
      </c>
      <c r="E138" s="6">
        <f t="shared" si="2"/>
        <v>-29760</v>
      </c>
      <c r="F138" s="7">
        <f>янв.25!F152+фев.25!F152+мар.25!F152+апр.25!F152+май.25!F152+июн.25!F152+июл.25!F152+авг.25!F152+сен.25!F152+окт.25!F152+ноя.25!F152+дек.25!F152</f>
        <v>0</v>
      </c>
      <c r="G138" s="7">
        <f>янв.25!E152</f>
        <v>1240</v>
      </c>
      <c r="H138" s="7">
        <f>фев.25!E152</f>
        <v>1240</v>
      </c>
      <c r="I138" s="7">
        <f>мар.25!E152</f>
        <v>1240</v>
      </c>
      <c r="J138" s="7">
        <f>апр.25!E152</f>
        <v>1240</v>
      </c>
      <c r="K138" s="7">
        <f>май.25!E152</f>
        <v>1240</v>
      </c>
      <c r="L138" s="8">
        <f>июн.25!E152</f>
        <v>1240</v>
      </c>
      <c r="M138" s="8">
        <f>июл.25!E152</f>
        <v>1240</v>
      </c>
      <c r="N138" s="8">
        <f>авг.25!E152</f>
        <v>1240</v>
      </c>
      <c r="O138" s="8">
        <f>сен.25!E152</f>
        <v>1240</v>
      </c>
      <c r="P138" s="8">
        <f>окт.25!E152</f>
        <v>1240</v>
      </c>
      <c r="Q138" s="8">
        <f>ноя.25!E152</f>
        <v>1240</v>
      </c>
      <c r="R138" s="8">
        <f>дек.25!E152</f>
        <v>1240</v>
      </c>
    </row>
    <row r="139" spans="1:18" x14ac:dyDescent="0.25">
      <c r="A139" s="8"/>
      <c r="B139" s="58"/>
      <c r="C139" s="51">
        <v>153</v>
      </c>
      <c r="D139" s="56">
        <v>100</v>
      </c>
      <c r="E139" s="6">
        <f t="shared" si="2"/>
        <v>220</v>
      </c>
      <c r="F139" s="7">
        <f>янв.25!F153+фев.25!F153+мар.25!F153+апр.25!F153+май.25!F153+июн.25!F153+июл.25!F153+авг.25!F153+сен.25!F153+окт.25!F153+ноя.25!F153+дек.25!F153</f>
        <v>15000</v>
      </c>
      <c r="G139" s="7">
        <f>янв.25!E153</f>
        <v>1240</v>
      </c>
      <c r="H139" s="7">
        <f>фев.25!E153</f>
        <v>1240</v>
      </c>
      <c r="I139" s="7">
        <f>мар.25!E153</f>
        <v>1240</v>
      </c>
      <c r="J139" s="7">
        <f>апр.25!E153</f>
        <v>1240</v>
      </c>
      <c r="K139" s="7">
        <f>май.25!E153</f>
        <v>1240</v>
      </c>
      <c r="L139" s="8">
        <f>июн.25!E153</f>
        <v>1240</v>
      </c>
      <c r="M139" s="8">
        <f>июл.25!E153</f>
        <v>1240</v>
      </c>
      <c r="N139" s="8">
        <f>авг.25!E153</f>
        <v>1240</v>
      </c>
      <c r="O139" s="8">
        <f>сен.25!E153</f>
        <v>1240</v>
      </c>
      <c r="P139" s="8">
        <f>окт.25!E153</f>
        <v>1240</v>
      </c>
      <c r="Q139" s="8">
        <f>ноя.25!E153</f>
        <v>1240</v>
      </c>
      <c r="R139" s="8">
        <f>дек.25!E153</f>
        <v>1240</v>
      </c>
    </row>
    <row r="140" spans="1:18" x14ac:dyDescent="0.25">
      <c r="A140" s="8"/>
      <c r="B140" s="58"/>
      <c r="C140" s="51">
        <v>154</v>
      </c>
      <c r="D140" s="56">
        <v>-44320</v>
      </c>
      <c r="E140" s="6">
        <f t="shared" si="2"/>
        <v>-57200</v>
      </c>
      <c r="F140" s="7">
        <f>янв.25!F154+фев.25!F154+мар.25!F154+апр.25!F154+май.25!F154+июн.25!F154+июл.25!F154+авг.25!F154+сен.25!F154+окт.25!F154+ноя.25!F154+дек.25!F154</f>
        <v>2000</v>
      </c>
      <c r="G140" s="7">
        <f>янв.25!E154</f>
        <v>1240</v>
      </c>
      <c r="H140" s="7">
        <f>фев.25!E154</f>
        <v>1240</v>
      </c>
      <c r="I140" s="7">
        <f>мар.25!E154</f>
        <v>1240</v>
      </c>
      <c r="J140" s="7">
        <f>апр.25!E154</f>
        <v>1240</v>
      </c>
      <c r="K140" s="7">
        <f>май.25!E154</f>
        <v>1240</v>
      </c>
      <c r="L140" s="8">
        <f>июн.25!E154</f>
        <v>1240</v>
      </c>
      <c r="M140" s="8">
        <f>июл.25!E154</f>
        <v>1240</v>
      </c>
      <c r="N140" s="8">
        <f>авг.25!E154</f>
        <v>1240</v>
      </c>
      <c r="O140" s="8">
        <f>сен.25!E154</f>
        <v>1240</v>
      </c>
      <c r="P140" s="8">
        <f>окт.25!E154</f>
        <v>1240</v>
      </c>
      <c r="Q140" s="8">
        <f>ноя.25!E154</f>
        <v>1240</v>
      </c>
      <c r="R140" s="8">
        <f>дек.25!E154</f>
        <v>1240</v>
      </c>
    </row>
    <row r="141" spans="1:18" x14ac:dyDescent="0.25">
      <c r="A141" s="8"/>
      <c r="B141" s="58"/>
      <c r="C141" s="51">
        <v>155</v>
      </c>
      <c r="D141" s="56">
        <v>-16058</v>
      </c>
      <c r="E141" s="6">
        <f t="shared" ref="E141:E144" si="3">F141-G141-H141-I141-J141-K141-L141-M141-N141-O141-P141-Q141-R141+D141</f>
        <v>-30938</v>
      </c>
      <c r="F141" s="7">
        <f>янв.25!F155+фев.25!F155+мар.25!F155+апр.25!F155+май.25!F155+июн.25!F155+июл.25!F155+авг.25!F155+сен.25!F155+окт.25!F155+ноя.25!F155+дек.25!F155</f>
        <v>0</v>
      </c>
      <c r="G141" s="7">
        <f>янв.25!E155</f>
        <v>1240</v>
      </c>
      <c r="H141" s="7">
        <f>фев.25!E155</f>
        <v>1240</v>
      </c>
      <c r="I141" s="7">
        <f>мар.25!E155</f>
        <v>1240</v>
      </c>
      <c r="J141" s="7">
        <f>апр.25!E155</f>
        <v>1240</v>
      </c>
      <c r="K141" s="7">
        <f>май.25!E155</f>
        <v>1240</v>
      </c>
      <c r="L141" s="8">
        <f>июн.25!E155</f>
        <v>1240</v>
      </c>
      <c r="M141" s="8">
        <f>июл.25!E155</f>
        <v>1240</v>
      </c>
      <c r="N141" s="8">
        <f>авг.25!E155</f>
        <v>1240</v>
      </c>
      <c r="O141" s="8">
        <f>сен.25!E155</f>
        <v>1240</v>
      </c>
      <c r="P141" s="8">
        <f>окт.25!E155</f>
        <v>1240</v>
      </c>
      <c r="Q141" s="8">
        <f>ноя.25!E155</f>
        <v>1240</v>
      </c>
      <c r="R141" s="8">
        <f>дек.25!E155</f>
        <v>1240</v>
      </c>
    </row>
    <row r="142" spans="1:18" x14ac:dyDescent="0.25">
      <c r="A142" s="8"/>
      <c r="B142" s="58"/>
      <c r="C142" s="51">
        <v>156</v>
      </c>
      <c r="D142" s="56">
        <v>-1240</v>
      </c>
      <c r="E142" s="6">
        <f t="shared" si="3"/>
        <v>-4960</v>
      </c>
      <c r="F142" s="7">
        <f>янв.25!F156+фев.25!F156+мар.25!F156+апр.25!F156+май.25!F156+июн.25!F156+июл.25!F156+авг.25!F156+сен.25!F156+окт.25!F156+ноя.25!F156+дек.25!F156</f>
        <v>11160</v>
      </c>
      <c r="G142" s="7">
        <f>янв.25!E156</f>
        <v>1240</v>
      </c>
      <c r="H142" s="7">
        <f>фев.25!E156</f>
        <v>1240</v>
      </c>
      <c r="I142" s="7">
        <f>мар.25!E156</f>
        <v>1240</v>
      </c>
      <c r="J142" s="7">
        <f>апр.25!E156</f>
        <v>1240</v>
      </c>
      <c r="K142" s="7">
        <f>май.25!E156</f>
        <v>1240</v>
      </c>
      <c r="L142" s="8">
        <f>июн.25!E156</f>
        <v>1240</v>
      </c>
      <c r="M142" s="8">
        <f>июл.25!E156</f>
        <v>1240</v>
      </c>
      <c r="N142" s="8">
        <f>авг.25!E156</f>
        <v>1240</v>
      </c>
      <c r="O142" s="8">
        <f>сен.25!E156</f>
        <v>1240</v>
      </c>
      <c r="P142" s="8">
        <f>окт.25!E156</f>
        <v>1240</v>
      </c>
      <c r="Q142" s="8">
        <f>ноя.25!E156</f>
        <v>1240</v>
      </c>
      <c r="R142" s="8">
        <f>дек.25!E156</f>
        <v>1240</v>
      </c>
    </row>
    <row r="143" spans="1:18" x14ac:dyDescent="0.25">
      <c r="A143" s="8"/>
      <c r="B143" s="58"/>
      <c r="C143" s="51">
        <v>157</v>
      </c>
      <c r="D143" s="56">
        <v>-4960</v>
      </c>
      <c r="E143" s="6">
        <f t="shared" si="3"/>
        <v>-4960</v>
      </c>
      <c r="F143" s="7">
        <f>янв.25!F157+фев.25!F157+мар.25!F157+апр.25!F157+май.25!F157+июн.25!F157+июл.25!F157+авг.25!F157+сен.25!F157+окт.25!F157+ноя.25!F157+дек.25!F157</f>
        <v>14880</v>
      </c>
      <c r="G143" s="7">
        <f>янв.25!E157</f>
        <v>1240</v>
      </c>
      <c r="H143" s="7">
        <f>фев.25!E157</f>
        <v>1240</v>
      </c>
      <c r="I143" s="7">
        <f>мар.25!E157</f>
        <v>1240</v>
      </c>
      <c r="J143" s="7">
        <f>апр.25!E157</f>
        <v>1240</v>
      </c>
      <c r="K143" s="7">
        <f>май.25!E157</f>
        <v>1240</v>
      </c>
      <c r="L143" s="8">
        <f>июн.25!E157</f>
        <v>1240</v>
      </c>
      <c r="M143" s="8">
        <f>июл.25!E157</f>
        <v>1240</v>
      </c>
      <c r="N143" s="8">
        <f>авг.25!E157</f>
        <v>1240</v>
      </c>
      <c r="O143" s="8">
        <f>сен.25!E157</f>
        <v>1240</v>
      </c>
      <c r="P143" s="8">
        <f>окт.25!E157</f>
        <v>1240</v>
      </c>
      <c r="Q143" s="8">
        <f>ноя.25!E157</f>
        <v>1240</v>
      </c>
      <c r="R143" s="8">
        <f>дек.25!E157</f>
        <v>1240</v>
      </c>
    </row>
    <row r="144" spans="1:18" x14ac:dyDescent="0.25">
      <c r="A144" s="8"/>
      <c r="B144" s="58"/>
      <c r="C144" s="51">
        <v>158</v>
      </c>
      <c r="D144" s="56">
        <v>-34720</v>
      </c>
      <c r="E144" s="6">
        <f t="shared" si="3"/>
        <v>-49600</v>
      </c>
      <c r="F144" s="7">
        <f>янв.25!F158+фев.25!F158+мар.25!F158+апр.25!F158+май.25!F158+июн.25!F158+июл.25!F158+авг.25!F158+сен.25!F158+окт.25!F158+ноя.25!F158+дек.25!F158</f>
        <v>0</v>
      </c>
      <c r="G144" s="7">
        <f>янв.25!E158</f>
        <v>1240</v>
      </c>
      <c r="H144" s="7">
        <f>фев.25!E158</f>
        <v>1240</v>
      </c>
      <c r="I144" s="7">
        <f>мар.25!E158</f>
        <v>1240</v>
      </c>
      <c r="J144" s="7">
        <f>апр.25!E158</f>
        <v>1240</v>
      </c>
      <c r="K144" s="7">
        <f>май.25!E158</f>
        <v>1240</v>
      </c>
      <c r="L144" s="8">
        <f>июн.25!E158</f>
        <v>1240</v>
      </c>
      <c r="M144" s="8">
        <f>июл.25!E158</f>
        <v>1240</v>
      </c>
      <c r="N144" s="8">
        <f>авг.25!E158</f>
        <v>1240</v>
      </c>
      <c r="O144" s="8">
        <f>сен.25!E158</f>
        <v>1240</v>
      </c>
      <c r="P144" s="8">
        <f>окт.25!E158</f>
        <v>1240</v>
      </c>
      <c r="Q144" s="8">
        <f>ноя.25!E158</f>
        <v>1240</v>
      </c>
      <c r="R144" s="8">
        <f>дек.25!E158</f>
        <v>1240</v>
      </c>
    </row>
  </sheetData>
  <mergeCells count="1">
    <mergeCell ref="B1:R1"/>
  </mergeCells>
  <conditionalFormatting sqref="D3:D1048576 B9:B144">
    <cfRule type="cellIs" dxfId="28" priority="1" operator="lessThan">
      <formula>0</formula>
    </cfRule>
  </conditionalFormatting>
  <conditionalFormatting sqref="D9:E144">
    <cfRule type="cellIs" dxfId="27" priority="7" operator="lessThan">
      <formula>0</formula>
    </cfRule>
  </conditionalFormatting>
  <pageMargins left="0.25" right="0.25" top="0.75" bottom="0.75" header="0.3" footer="0.3"/>
  <pageSetup paperSize="9" scale="3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</sheetPr>
  <dimension ref="A1:I158"/>
  <sheetViews>
    <sheetView zoomScale="115" zoomScaleNormal="115" workbookViewId="0">
      <pane ySplit="3" topLeftCell="A142" activePane="bottomLeft" state="frozen"/>
      <selection pane="bottomLeft" activeCell="H149" sqref="H149"/>
    </sheetView>
  </sheetViews>
  <sheetFormatPr defaultColWidth="9.140625" defaultRowHeight="15" x14ac:dyDescent="0.25"/>
  <cols>
    <col min="3" max="3" width="21.7109375" customWidth="1"/>
    <col min="5" max="5" width="15.28515625" bestFit="1" customWidth="1"/>
    <col min="6" max="6" width="14.7109375" customWidth="1"/>
    <col min="7" max="7" width="10.42578125" bestFit="1" customWidth="1"/>
    <col min="8" max="8" width="16.85546875" customWidth="1"/>
    <col min="9" max="9" width="14.7109375" bestFit="1" customWidth="1"/>
  </cols>
  <sheetData>
    <row r="1" spans="1:9" x14ac:dyDescent="0.25">
      <c r="A1" s="10" t="s">
        <v>2</v>
      </c>
      <c r="B1" s="67" t="s">
        <v>3</v>
      </c>
      <c r="C1" s="71">
        <v>45901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7" t="s">
        <v>13</v>
      </c>
      <c r="B3" s="67" t="s">
        <v>14</v>
      </c>
      <c r="C3" s="20" t="s">
        <v>8</v>
      </c>
      <c r="D3" s="67" t="s">
        <v>15</v>
      </c>
      <c r="E3" s="67" t="s">
        <v>16</v>
      </c>
      <c r="F3" s="14" t="s">
        <v>12</v>
      </c>
      <c r="G3" s="68" t="s">
        <v>17</v>
      </c>
      <c r="H3" s="17" t="s">
        <v>18</v>
      </c>
      <c r="I3" s="15" t="s">
        <v>19</v>
      </c>
    </row>
    <row r="4" spans="1:9" x14ac:dyDescent="0.25">
      <c r="A4" s="16"/>
      <c r="B4" s="67">
        <v>1</v>
      </c>
      <c r="C4" s="54"/>
      <c r="D4" s="67"/>
      <c r="E4" s="59">
        <v>2240</v>
      </c>
      <c r="F4" s="61"/>
      <c r="G4" s="68"/>
      <c r="H4" s="60"/>
      <c r="I4" s="59">
        <f>авг.25!I4+F4-E4</f>
        <v>-11160</v>
      </c>
    </row>
    <row r="5" spans="1:9" x14ac:dyDescent="0.25">
      <c r="A5" s="27"/>
      <c r="B5" s="67">
        <v>2</v>
      </c>
      <c r="C5" s="21"/>
      <c r="D5" s="67"/>
      <c r="E5" s="59">
        <v>2240</v>
      </c>
      <c r="F5" s="61"/>
      <c r="G5" s="68"/>
      <c r="H5" s="60"/>
      <c r="I5" s="59">
        <f>авг.25!I5+F5-E5</f>
        <v>-8960</v>
      </c>
    </row>
    <row r="6" spans="1:9" x14ac:dyDescent="0.25">
      <c r="A6" s="27"/>
      <c r="B6" s="25">
        <v>3</v>
      </c>
      <c r="C6" s="21"/>
      <c r="D6" s="25"/>
      <c r="E6" s="59">
        <v>2240</v>
      </c>
      <c r="F6" s="61"/>
      <c r="G6" s="68"/>
      <c r="H6" s="60"/>
      <c r="I6" s="59">
        <f>авг.25!I6+F6-E6</f>
        <v>-10160</v>
      </c>
    </row>
    <row r="7" spans="1:9" x14ac:dyDescent="0.25">
      <c r="A7" s="67"/>
      <c r="B7" s="67">
        <v>4</v>
      </c>
      <c r="C7" s="29"/>
      <c r="D7" s="67"/>
      <c r="E7" s="59">
        <v>2240</v>
      </c>
      <c r="F7" s="61">
        <v>2240</v>
      </c>
      <c r="G7" s="68" t="s">
        <v>548</v>
      </c>
      <c r="H7" s="60">
        <v>45903</v>
      </c>
      <c r="I7" s="59">
        <f>авг.25!I7+F7-E7</f>
        <v>0</v>
      </c>
    </row>
    <row r="8" spans="1:9" x14ac:dyDescent="0.25">
      <c r="A8" s="67"/>
      <c r="B8" s="67">
        <v>6</v>
      </c>
      <c r="C8" s="29"/>
      <c r="D8" s="67"/>
      <c r="E8" s="59"/>
      <c r="F8" s="61"/>
      <c r="G8" s="68"/>
      <c r="H8" s="60"/>
      <c r="I8" s="59">
        <f>авг.25!I8+F8-E8</f>
        <v>0</v>
      </c>
    </row>
    <row r="9" spans="1:9" x14ac:dyDescent="0.25">
      <c r="A9" s="67"/>
      <c r="B9" s="67">
        <v>7</v>
      </c>
      <c r="C9" s="29"/>
      <c r="D9" s="67"/>
      <c r="E9" s="59"/>
      <c r="F9" s="61"/>
      <c r="G9" s="68"/>
      <c r="H9" s="60"/>
      <c r="I9" s="59">
        <f>авг.25!I9+F9-E9</f>
        <v>0</v>
      </c>
    </row>
    <row r="10" spans="1:9" x14ac:dyDescent="0.25">
      <c r="A10" s="67"/>
      <c r="B10" s="67">
        <v>8</v>
      </c>
      <c r="C10" s="29"/>
      <c r="D10" s="67"/>
      <c r="E10" s="59">
        <v>2240</v>
      </c>
      <c r="F10" s="61">
        <v>2240</v>
      </c>
      <c r="G10" s="68">
        <v>353789</v>
      </c>
      <c r="H10" s="60">
        <v>45908</v>
      </c>
      <c r="I10" s="59">
        <f>авг.25!I10+F10-E10</f>
        <v>0</v>
      </c>
    </row>
    <row r="11" spans="1:9" x14ac:dyDescent="0.25">
      <c r="A11" s="67"/>
      <c r="B11" s="67">
        <v>9</v>
      </c>
      <c r="C11" s="20"/>
      <c r="D11" s="67"/>
      <c r="E11" s="59">
        <v>2240</v>
      </c>
      <c r="F11" s="61">
        <f>2300+2300+2300</f>
        <v>6900</v>
      </c>
      <c r="G11" s="68" t="s">
        <v>549</v>
      </c>
      <c r="H11" s="60" t="s">
        <v>550</v>
      </c>
      <c r="I11" s="59">
        <f>авг.25!I11+F11-E11</f>
        <v>7440</v>
      </c>
    </row>
    <row r="12" spans="1:9" x14ac:dyDescent="0.25">
      <c r="A12" s="67"/>
      <c r="B12" s="67">
        <v>10</v>
      </c>
      <c r="C12" s="20"/>
      <c r="D12" s="67"/>
      <c r="E12" s="59">
        <v>2240</v>
      </c>
      <c r="F12" s="61"/>
      <c r="G12" s="68"/>
      <c r="H12" s="60"/>
      <c r="I12" s="59">
        <f>авг.25!I12+F12-E12</f>
        <v>-20160</v>
      </c>
    </row>
    <row r="13" spans="1:9" x14ac:dyDescent="0.25">
      <c r="A13" s="67"/>
      <c r="B13" s="67">
        <v>11</v>
      </c>
      <c r="C13" s="20"/>
      <c r="D13" s="67"/>
      <c r="E13" s="59">
        <v>2240</v>
      </c>
      <c r="F13" s="61">
        <v>2240</v>
      </c>
      <c r="G13" s="68">
        <v>457204</v>
      </c>
      <c r="H13" s="60">
        <v>45915</v>
      </c>
      <c r="I13" s="59">
        <f>авг.25!I13+F13-E13</f>
        <v>0</v>
      </c>
    </row>
    <row r="14" spans="1:9" x14ac:dyDescent="0.25">
      <c r="A14" s="67"/>
      <c r="B14" s="67">
        <v>12</v>
      </c>
      <c r="C14" s="29"/>
      <c r="D14" s="67"/>
      <c r="E14" s="59">
        <v>2240</v>
      </c>
      <c r="F14" s="61">
        <v>4480</v>
      </c>
      <c r="G14" s="68" t="s">
        <v>551</v>
      </c>
      <c r="H14" s="60">
        <v>45905</v>
      </c>
      <c r="I14" s="59">
        <f>авг.25!I14+F14-E14</f>
        <v>-2240</v>
      </c>
    </row>
    <row r="15" spans="1:9" x14ac:dyDescent="0.25">
      <c r="A15" s="27"/>
      <c r="B15" s="67">
        <v>13</v>
      </c>
      <c r="C15" s="20"/>
      <c r="D15" s="67"/>
      <c r="E15" s="59">
        <v>2240</v>
      </c>
      <c r="F15" s="61">
        <v>2240</v>
      </c>
      <c r="G15" s="68" t="s">
        <v>552</v>
      </c>
      <c r="H15" s="60">
        <v>45905</v>
      </c>
      <c r="I15" s="59">
        <f>авг.25!I15+F15-E15</f>
        <v>0</v>
      </c>
    </row>
    <row r="16" spans="1:9" x14ac:dyDescent="0.25">
      <c r="A16" s="67"/>
      <c r="B16" s="67">
        <v>14</v>
      </c>
      <c r="C16" s="20"/>
      <c r="D16" s="67"/>
      <c r="E16" s="59">
        <v>2240</v>
      </c>
      <c r="F16" s="61">
        <v>2240</v>
      </c>
      <c r="G16" s="68" t="s">
        <v>553</v>
      </c>
      <c r="H16" s="60">
        <v>45905</v>
      </c>
      <c r="I16" s="59">
        <f>авг.25!I16+F16-E16</f>
        <v>0</v>
      </c>
    </row>
    <row r="17" spans="1:9" x14ac:dyDescent="0.25">
      <c r="A17" s="67"/>
      <c r="B17" s="67">
        <v>15</v>
      </c>
      <c r="C17" s="29"/>
      <c r="D17" s="67"/>
      <c r="E17" s="59">
        <v>2240</v>
      </c>
      <c r="F17" s="61"/>
      <c r="G17" s="68"/>
      <c r="H17" s="60"/>
      <c r="I17" s="59">
        <f>авг.25!I17+F17-E17</f>
        <v>4480</v>
      </c>
    </row>
    <row r="18" spans="1:9" x14ac:dyDescent="0.25">
      <c r="A18" s="67"/>
      <c r="B18" s="67">
        <v>16</v>
      </c>
      <c r="C18" s="21"/>
      <c r="D18" s="67"/>
      <c r="E18" s="59">
        <v>2240</v>
      </c>
      <c r="F18" s="61">
        <v>4480</v>
      </c>
      <c r="G18" s="68">
        <v>110479</v>
      </c>
      <c r="H18" s="60">
        <v>45929</v>
      </c>
      <c r="I18" s="59">
        <f>авг.25!I18+F18-E18</f>
        <v>-2240</v>
      </c>
    </row>
    <row r="19" spans="1:9" x14ac:dyDescent="0.25">
      <c r="A19" s="67"/>
      <c r="B19" s="67">
        <v>17</v>
      </c>
      <c r="C19" s="29"/>
      <c r="D19" s="67"/>
      <c r="E19" s="59">
        <v>2240</v>
      </c>
      <c r="F19" s="61"/>
      <c r="G19" s="68"/>
      <c r="H19" s="60"/>
      <c r="I19" s="59">
        <f>авг.25!I19+F19-E19</f>
        <v>6720</v>
      </c>
    </row>
    <row r="20" spans="1:9" x14ac:dyDescent="0.25">
      <c r="A20" s="67"/>
      <c r="B20" s="67">
        <v>18</v>
      </c>
      <c r="C20" s="20"/>
      <c r="D20" s="67"/>
      <c r="E20" s="59">
        <v>2240</v>
      </c>
      <c r="F20" s="61"/>
      <c r="G20" s="68"/>
      <c r="H20" s="60"/>
      <c r="I20" s="59">
        <f>авг.25!I20+F20-E20</f>
        <v>-6720</v>
      </c>
    </row>
    <row r="21" spans="1:9" x14ac:dyDescent="0.25">
      <c r="A21" s="67"/>
      <c r="B21" s="67">
        <v>19</v>
      </c>
      <c r="C21" s="20"/>
      <c r="D21" s="67"/>
      <c r="E21" s="59">
        <v>2240</v>
      </c>
      <c r="F21" s="61">
        <v>2000</v>
      </c>
      <c r="G21" s="68">
        <v>211874</v>
      </c>
      <c r="H21" s="60">
        <v>45910</v>
      </c>
      <c r="I21" s="59">
        <f>авг.25!I21+F21-E21</f>
        <v>80</v>
      </c>
    </row>
    <row r="22" spans="1:9" x14ac:dyDescent="0.25">
      <c r="A22" s="67"/>
      <c r="B22" s="67">
        <v>20</v>
      </c>
      <c r="C22" s="29"/>
      <c r="D22" s="67"/>
      <c r="E22" s="59"/>
      <c r="F22" s="61"/>
      <c r="G22" s="68"/>
      <c r="H22" s="60"/>
      <c r="I22" s="59">
        <f>авг.25!I22+F22-E22</f>
        <v>0</v>
      </c>
    </row>
    <row r="23" spans="1:9" x14ac:dyDescent="0.25">
      <c r="A23" s="1"/>
      <c r="B23" s="1">
        <v>21</v>
      </c>
      <c r="C23" s="29"/>
      <c r="D23" s="67"/>
      <c r="E23" s="59">
        <v>2240</v>
      </c>
      <c r="F23" s="61">
        <v>2240</v>
      </c>
      <c r="G23" s="68">
        <v>1534</v>
      </c>
      <c r="H23" s="60">
        <v>45922</v>
      </c>
      <c r="I23" s="59">
        <f>авг.25!I23+F23-E23</f>
        <v>0</v>
      </c>
    </row>
    <row r="24" spans="1:9" x14ac:dyDescent="0.25">
      <c r="A24" s="1"/>
      <c r="B24" s="1">
        <v>22</v>
      </c>
      <c r="C24" s="20"/>
      <c r="D24" s="67"/>
      <c r="E24" s="59">
        <v>2240</v>
      </c>
      <c r="F24" s="61"/>
      <c r="G24" s="68"/>
      <c r="H24" s="60"/>
      <c r="I24" s="59">
        <f>авг.25!I24+F24-E24</f>
        <v>6720</v>
      </c>
    </row>
    <row r="25" spans="1:9" x14ac:dyDescent="0.25">
      <c r="A25" s="1"/>
      <c r="B25" s="1">
        <v>23</v>
      </c>
      <c r="C25" s="20"/>
      <c r="D25" s="67"/>
      <c r="E25" s="59">
        <v>2240</v>
      </c>
      <c r="F25" s="61">
        <v>2240</v>
      </c>
      <c r="G25" s="68">
        <v>36559</v>
      </c>
      <c r="H25" s="60">
        <v>45929</v>
      </c>
      <c r="I25" s="59">
        <f>авг.25!I25+F25-E25</f>
        <v>0</v>
      </c>
    </row>
    <row r="26" spans="1:9" x14ac:dyDescent="0.25">
      <c r="A26" s="1"/>
      <c r="B26" s="1">
        <v>24</v>
      </c>
      <c r="C26" s="20"/>
      <c r="D26" s="67"/>
      <c r="E26" s="59">
        <v>2240</v>
      </c>
      <c r="F26" s="61"/>
      <c r="G26" s="68"/>
      <c r="H26" s="60"/>
      <c r="I26" s="59">
        <f>авг.25!I26+F26-E26</f>
        <v>-20160</v>
      </c>
    </row>
    <row r="27" spans="1:9" x14ac:dyDescent="0.25">
      <c r="A27" s="1"/>
      <c r="B27" s="1">
        <v>25</v>
      </c>
      <c r="C27" s="29"/>
      <c r="D27" s="67"/>
      <c r="E27" s="59">
        <v>2240</v>
      </c>
      <c r="F27" s="61">
        <v>4480</v>
      </c>
      <c r="G27" s="68">
        <v>185797</v>
      </c>
      <c r="H27" s="60">
        <v>45910</v>
      </c>
      <c r="I27" s="59">
        <f>авг.25!I27+F27-E27</f>
        <v>2240</v>
      </c>
    </row>
    <row r="28" spans="1:9" x14ac:dyDescent="0.25">
      <c r="A28" s="27"/>
      <c r="B28" s="1">
        <v>26</v>
      </c>
      <c r="C28" s="29"/>
      <c r="D28" s="67"/>
      <c r="E28" s="59">
        <v>2240</v>
      </c>
      <c r="F28" s="61">
        <v>2240</v>
      </c>
      <c r="G28" s="68" t="s">
        <v>554</v>
      </c>
      <c r="H28" s="60">
        <v>45905</v>
      </c>
      <c r="I28" s="59">
        <f>авг.25!I28+F28-E28</f>
        <v>-2240</v>
      </c>
    </row>
    <row r="29" spans="1:9" x14ac:dyDescent="0.25">
      <c r="A29" s="1"/>
      <c r="B29" s="1">
        <v>27</v>
      </c>
      <c r="C29" s="29"/>
      <c r="D29" s="67"/>
      <c r="E29" s="59">
        <v>2240</v>
      </c>
      <c r="F29" s="61"/>
      <c r="G29" s="68"/>
      <c r="H29" s="60"/>
      <c r="I29" s="59">
        <f>авг.25!I29+F29-E29</f>
        <v>-5160</v>
      </c>
    </row>
    <row r="30" spans="1:9" x14ac:dyDescent="0.25">
      <c r="A30" s="1"/>
      <c r="B30" s="1">
        <v>28</v>
      </c>
      <c r="C30" s="29"/>
      <c r="D30" s="67"/>
      <c r="E30" s="59">
        <v>2240</v>
      </c>
      <c r="F30" s="61">
        <v>2500</v>
      </c>
      <c r="G30" s="68">
        <v>193217</v>
      </c>
      <c r="H30" s="60">
        <v>45919</v>
      </c>
      <c r="I30" s="59">
        <f>авг.25!I30+F30-E30</f>
        <v>-160</v>
      </c>
    </row>
    <row r="31" spans="1:9" x14ac:dyDescent="0.25">
      <c r="A31" s="1"/>
      <c r="B31" s="1">
        <v>29</v>
      </c>
      <c r="C31" s="29"/>
      <c r="D31" s="67"/>
      <c r="E31" s="59">
        <v>2240</v>
      </c>
      <c r="F31" s="61">
        <v>2240</v>
      </c>
      <c r="G31" s="68">
        <v>83087</v>
      </c>
      <c r="H31" s="60">
        <v>45910</v>
      </c>
      <c r="I31" s="59">
        <f>авг.25!I31+F31-E31</f>
        <v>0</v>
      </c>
    </row>
    <row r="32" spans="1:9" x14ac:dyDescent="0.25">
      <c r="A32" s="1"/>
      <c r="B32" s="1">
        <v>30</v>
      </c>
      <c r="C32" s="29"/>
      <c r="D32" s="67"/>
      <c r="E32" s="59">
        <v>2240</v>
      </c>
      <c r="F32" s="61"/>
      <c r="G32" s="68"/>
      <c r="H32" s="60"/>
      <c r="I32" s="59">
        <f>авг.25!I32+F32-E32</f>
        <v>8120</v>
      </c>
    </row>
    <row r="33" spans="1:9" x14ac:dyDescent="0.25">
      <c r="A33" s="1"/>
      <c r="B33" s="1">
        <v>31</v>
      </c>
      <c r="C33" s="29"/>
      <c r="D33" s="67"/>
      <c r="E33" s="59">
        <v>2240</v>
      </c>
      <c r="F33" s="61">
        <f>4480+2240</f>
        <v>6720</v>
      </c>
      <c r="G33" s="68" t="s">
        <v>555</v>
      </c>
      <c r="H33" s="60" t="s">
        <v>556</v>
      </c>
      <c r="I33" s="59">
        <f>авг.25!I33+F33-E33</f>
        <v>0</v>
      </c>
    </row>
    <row r="34" spans="1:9" x14ac:dyDescent="0.25">
      <c r="A34" s="1"/>
      <c r="B34" s="1">
        <v>32</v>
      </c>
      <c r="C34" s="29"/>
      <c r="D34" s="67"/>
      <c r="E34" s="59">
        <v>2240</v>
      </c>
      <c r="F34" s="61"/>
      <c r="G34" s="68"/>
      <c r="H34" s="60"/>
      <c r="I34" s="59">
        <f>авг.25!I34+F34-E34</f>
        <v>-6720</v>
      </c>
    </row>
    <row r="35" spans="1:9" x14ac:dyDescent="0.25">
      <c r="A35" s="1"/>
      <c r="B35" s="1">
        <v>33</v>
      </c>
      <c r="C35" s="29"/>
      <c r="D35" s="67"/>
      <c r="E35" s="59">
        <v>2240</v>
      </c>
      <c r="F35" s="61">
        <v>6720</v>
      </c>
      <c r="G35" s="68">
        <v>109544</v>
      </c>
      <c r="H35" s="60">
        <v>45917</v>
      </c>
      <c r="I35" s="59">
        <f>авг.25!I35+F35-E35</f>
        <v>0</v>
      </c>
    </row>
    <row r="36" spans="1:9" x14ac:dyDescent="0.25">
      <c r="A36" s="1"/>
      <c r="B36" s="1">
        <v>35</v>
      </c>
      <c r="C36" s="29"/>
      <c r="D36" s="67"/>
      <c r="E36" s="59">
        <v>2240</v>
      </c>
      <c r="F36" s="61">
        <v>2240</v>
      </c>
      <c r="G36" s="68" t="s">
        <v>557</v>
      </c>
      <c r="H36" s="60">
        <v>45904</v>
      </c>
      <c r="I36" s="59">
        <f>авг.25!I36+F36-E36</f>
        <v>0</v>
      </c>
    </row>
    <row r="37" spans="1:9" x14ac:dyDescent="0.25">
      <c r="A37" s="1"/>
      <c r="B37" s="1">
        <v>36</v>
      </c>
      <c r="C37" s="29"/>
      <c r="D37" s="67"/>
      <c r="E37" s="59">
        <v>2240</v>
      </c>
      <c r="F37" s="61"/>
      <c r="G37" s="68"/>
      <c r="H37" s="60"/>
      <c r="I37" s="59">
        <f>авг.25!I37+F37-E37</f>
        <v>-5240</v>
      </c>
    </row>
    <row r="38" spans="1:9" x14ac:dyDescent="0.25">
      <c r="A38" s="1"/>
      <c r="B38" s="1">
        <v>37</v>
      </c>
      <c r="C38" s="29"/>
      <c r="D38" s="67"/>
      <c r="E38" s="59">
        <v>2240</v>
      </c>
      <c r="F38" s="61">
        <v>2240</v>
      </c>
      <c r="G38" s="68">
        <v>780951</v>
      </c>
      <c r="H38" s="60">
        <v>45908</v>
      </c>
      <c r="I38" s="59">
        <f>авг.25!I38+F38-E38</f>
        <v>-2240</v>
      </c>
    </row>
    <row r="39" spans="1:9" x14ac:dyDescent="0.25">
      <c r="A39" s="1"/>
      <c r="B39" s="1">
        <v>38.39</v>
      </c>
      <c r="C39" s="29"/>
      <c r="D39" s="67"/>
      <c r="E39" s="59">
        <v>2240</v>
      </c>
      <c r="F39" s="61">
        <v>2240</v>
      </c>
      <c r="G39" s="68">
        <v>366868</v>
      </c>
      <c r="H39" s="60">
        <v>45911</v>
      </c>
      <c r="I39" s="59">
        <f>авг.25!I39+F39-E39</f>
        <v>0</v>
      </c>
    </row>
    <row r="40" spans="1:9" x14ac:dyDescent="0.25">
      <c r="A40" s="1"/>
      <c r="B40" s="1">
        <v>39</v>
      </c>
      <c r="C40" s="29"/>
      <c r="D40" s="67"/>
      <c r="E40" s="59">
        <v>0</v>
      </c>
      <c r="F40" s="61"/>
      <c r="G40" s="68"/>
      <c r="H40" s="60"/>
      <c r="I40" s="59">
        <f>авг.25!I40+F40-E40</f>
        <v>0</v>
      </c>
    </row>
    <row r="41" spans="1:9" x14ac:dyDescent="0.25">
      <c r="A41" s="28"/>
      <c r="B41" s="1">
        <v>40</v>
      </c>
      <c r="C41" s="29"/>
      <c r="D41" s="67"/>
      <c r="E41" s="59">
        <v>2240</v>
      </c>
      <c r="F41" s="61">
        <v>2240</v>
      </c>
      <c r="G41" s="68" t="s">
        <v>558</v>
      </c>
      <c r="H41" s="60">
        <v>45908</v>
      </c>
      <c r="I41" s="59">
        <f>авг.25!I41+F41-E41</f>
        <v>0</v>
      </c>
    </row>
    <row r="42" spans="1:9" x14ac:dyDescent="0.25">
      <c r="A42" s="1"/>
      <c r="B42" s="1">
        <v>41</v>
      </c>
      <c r="C42" s="29"/>
      <c r="D42" s="67"/>
      <c r="E42" s="59">
        <v>2240</v>
      </c>
      <c r="F42" s="61">
        <f>2240+2240</f>
        <v>4480</v>
      </c>
      <c r="G42" s="68" t="s">
        <v>559</v>
      </c>
      <c r="H42" s="60">
        <v>45902</v>
      </c>
      <c r="I42" s="59">
        <f>авг.25!I42+F42-E42</f>
        <v>0</v>
      </c>
    </row>
    <row r="43" spans="1:9" x14ac:dyDescent="0.25">
      <c r="A43" s="1"/>
      <c r="B43" s="1">
        <v>42</v>
      </c>
      <c r="C43" s="29"/>
      <c r="D43" s="67"/>
      <c r="E43" s="59">
        <v>2240</v>
      </c>
      <c r="F43" s="61"/>
      <c r="G43" s="68"/>
      <c r="H43" s="60"/>
      <c r="I43" s="59">
        <f>авг.25!I43+F43-E43</f>
        <v>6720</v>
      </c>
    </row>
    <row r="44" spans="1:9" x14ac:dyDescent="0.25">
      <c r="A44" s="1"/>
      <c r="B44" s="1">
        <v>43</v>
      </c>
      <c r="C44" s="29"/>
      <c r="D44" s="67"/>
      <c r="E44" s="59">
        <v>2240</v>
      </c>
      <c r="F44" s="61">
        <v>2240</v>
      </c>
      <c r="G44" s="68" t="s">
        <v>560</v>
      </c>
      <c r="H44" s="60">
        <v>45905</v>
      </c>
      <c r="I44" s="59">
        <f>авг.25!I44+F44-E44</f>
        <v>-2240</v>
      </c>
    </row>
    <row r="45" spans="1:9" x14ac:dyDescent="0.25">
      <c r="A45" s="1"/>
      <c r="B45" s="1">
        <v>44</v>
      </c>
      <c r="C45" s="29"/>
      <c r="D45" s="67"/>
      <c r="E45" s="59">
        <v>2240</v>
      </c>
      <c r="F45" s="61"/>
      <c r="G45" s="68"/>
      <c r="H45" s="60"/>
      <c r="I45" s="59">
        <f>авг.25!I45+F45-E45</f>
        <v>-20160</v>
      </c>
    </row>
    <row r="46" spans="1:9" x14ac:dyDescent="0.25">
      <c r="A46" s="1"/>
      <c r="B46" s="1">
        <v>45</v>
      </c>
      <c r="C46" s="29"/>
      <c r="D46" s="67"/>
      <c r="E46" s="59">
        <v>2240</v>
      </c>
      <c r="F46" s="61"/>
      <c r="G46" s="68"/>
      <c r="H46" s="60"/>
      <c r="I46" s="59">
        <f>авг.25!I46+F46-E46</f>
        <v>6720</v>
      </c>
    </row>
    <row r="47" spans="1:9" x14ac:dyDescent="0.25">
      <c r="A47" s="1"/>
      <c r="B47" s="1">
        <v>46</v>
      </c>
      <c r="C47" s="29"/>
      <c r="D47" s="67"/>
      <c r="E47" s="59">
        <v>2240</v>
      </c>
      <c r="F47" s="61"/>
      <c r="G47" s="68"/>
      <c r="H47" s="60"/>
      <c r="I47" s="59">
        <f>авг.25!I47+F47-E47</f>
        <v>-360</v>
      </c>
    </row>
    <row r="48" spans="1:9" x14ac:dyDescent="0.25">
      <c r="A48" s="1"/>
      <c r="B48" s="1">
        <v>47</v>
      </c>
      <c r="C48" s="29"/>
      <c r="D48" s="67"/>
      <c r="E48" s="59">
        <v>2240</v>
      </c>
      <c r="F48" s="61">
        <v>40000</v>
      </c>
      <c r="G48" s="68" t="s">
        <v>561</v>
      </c>
      <c r="H48" s="60">
        <v>45903</v>
      </c>
      <c r="I48" s="59">
        <f>авг.25!I48+F48-E48</f>
        <v>19840</v>
      </c>
    </row>
    <row r="49" spans="1:9" x14ac:dyDescent="0.25">
      <c r="A49" s="1"/>
      <c r="B49" s="1">
        <v>48</v>
      </c>
      <c r="C49" s="29"/>
      <c r="D49" s="67"/>
      <c r="E49" s="59">
        <v>2240</v>
      </c>
      <c r="F49" s="61">
        <v>2240</v>
      </c>
      <c r="G49" s="68">
        <v>683215</v>
      </c>
      <c r="H49" s="60">
        <v>45926</v>
      </c>
      <c r="I49" s="59">
        <f>авг.25!I49+F49-E49</f>
        <v>0</v>
      </c>
    </row>
    <row r="50" spans="1:9" x14ac:dyDescent="0.25">
      <c r="A50" s="1"/>
      <c r="B50" s="1">
        <v>49</v>
      </c>
      <c r="C50" s="29"/>
      <c r="D50" s="67"/>
      <c r="E50" s="59">
        <v>2240</v>
      </c>
      <c r="F50" s="61">
        <v>2240</v>
      </c>
      <c r="G50" s="68" t="s">
        <v>562</v>
      </c>
      <c r="H50" s="60">
        <v>45908</v>
      </c>
      <c r="I50" s="59">
        <f>авг.25!I50+F50-E50</f>
        <v>0</v>
      </c>
    </row>
    <row r="51" spans="1:9" x14ac:dyDescent="0.25">
      <c r="A51" s="1"/>
      <c r="B51" s="1">
        <v>50</v>
      </c>
      <c r="C51" s="29"/>
      <c r="D51" s="67"/>
      <c r="E51" s="59">
        <v>2240</v>
      </c>
      <c r="F51" s="61">
        <v>2240</v>
      </c>
      <c r="G51" s="68" t="s">
        <v>563</v>
      </c>
      <c r="H51" s="60">
        <v>45908</v>
      </c>
      <c r="I51" s="59">
        <f>авг.25!I51+F51-E51</f>
        <v>-2240</v>
      </c>
    </row>
    <row r="52" spans="1:9" x14ac:dyDescent="0.25">
      <c r="A52" s="1"/>
      <c r="B52" s="1">
        <v>51</v>
      </c>
      <c r="C52" s="20"/>
      <c r="D52" s="67"/>
      <c r="E52" s="59">
        <v>2240</v>
      </c>
      <c r="F52" s="61"/>
      <c r="G52" s="68"/>
      <c r="H52" s="60"/>
      <c r="I52" s="59">
        <f>авг.25!I52+F52-E52</f>
        <v>-20160</v>
      </c>
    </row>
    <row r="53" spans="1:9" x14ac:dyDescent="0.25">
      <c r="A53" s="1"/>
      <c r="B53" s="1">
        <v>52</v>
      </c>
      <c r="C53" s="29"/>
      <c r="D53" s="67"/>
      <c r="E53" s="59">
        <v>2240</v>
      </c>
      <c r="F53" s="61"/>
      <c r="G53" s="68"/>
      <c r="H53" s="60"/>
      <c r="I53" s="59">
        <f>авг.25!I53+F53-E53</f>
        <v>-2240</v>
      </c>
    </row>
    <row r="54" spans="1:9" x14ac:dyDescent="0.25">
      <c r="A54" s="1"/>
      <c r="B54" s="1">
        <v>53</v>
      </c>
      <c r="C54" s="29"/>
      <c r="D54" s="67"/>
      <c r="E54" s="59">
        <v>2240</v>
      </c>
      <c r="F54" s="61"/>
      <c r="G54" s="68"/>
      <c r="H54" s="60"/>
      <c r="I54" s="59">
        <f>авг.25!I54+F54-E54</f>
        <v>-20160</v>
      </c>
    </row>
    <row r="55" spans="1:9" x14ac:dyDescent="0.25">
      <c r="A55" s="1"/>
      <c r="B55" s="1">
        <v>54</v>
      </c>
      <c r="C55" s="29"/>
      <c r="D55" s="67"/>
      <c r="E55" s="59">
        <v>2240</v>
      </c>
      <c r="F55" s="61"/>
      <c r="G55" s="68"/>
      <c r="H55" s="60"/>
      <c r="I55" s="59">
        <f>авг.25!I55+F55-E55</f>
        <v>-4420</v>
      </c>
    </row>
    <row r="56" spans="1:9" x14ac:dyDescent="0.25">
      <c r="A56" s="1"/>
      <c r="B56" s="1">
        <v>55</v>
      </c>
      <c r="C56" s="29"/>
      <c r="D56" s="67"/>
      <c r="E56" s="59">
        <v>2240</v>
      </c>
      <c r="F56" s="61">
        <v>2240</v>
      </c>
      <c r="G56" s="68" t="s">
        <v>564</v>
      </c>
      <c r="H56" s="60">
        <v>45903</v>
      </c>
      <c r="I56" s="59">
        <f>авг.25!I56+F56-E56</f>
        <v>-2240</v>
      </c>
    </row>
    <row r="57" spans="1:9" x14ac:dyDescent="0.25">
      <c r="A57" s="1"/>
      <c r="B57" s="1">
        <v>56</v>
      </c>
      <c r="C57" s="29"/>
      <c r="D57" s="67"/>
      <c r="E57" s="59">
        <v>2240</v>
      </c>
      <c r="F57" s="61">
        <v>2240</v>
      </c>
      <c r="G57" s="68">
        <v>33248</v>
      </c>
      <c r="H57" s="60">
        <v>45915</v>
      </c>
      <c r="I57" s="59">
        <f>авг.25!I57+F57-E57</f>
        <v>0</v>
      </c>
    </row>
    <row r="58" spans="1:9" x14ac:dyDescent="0.25">
      <c r="A58" s="1"/>
      <c r="B58" s="1">
        <v>57</v>
      </c>
      <c r="C58" s="29"/>
      <c r="D58" s="67"/>
      <c r="E58" s="59">
        <v>2240</v>
      </c>
      <c r="F58" s="61"/>
      <c r="G58" s="68"/>
      <c r="H58" s="60"/>
      <c r="I58" s="59">
        <f>авг.25!I58+F58-E58</f>
        <v>-20160</v>
      </c>
    </row>
    <row r="59" spans="1:9" x14ac:dyDescent="0.25">
      <c r="A59" s="1"/>
      <c r="B59" s="1">
        <v>58</v>
      </c>
      <c r="C59" s="29"/>
      <c r="D59" s="67"/>
      <c r="E59" s="59">
        <v>2240</v>
      </c>
      <c r="F59" s="61"/>
      <c r="G59" s="68"/>
      <c r="H59" s="60"/>
      <c r="I59" s="59">
        <f>авг.25!I59+F59-E59</f>
        <v>-20160</v>
      </c>
    </row>
    <row r="60" spans="1:9" x14ac:dyDescent="0.25">
      <c r="A60" s="1"/>
      <c r="B60" s="1">
        <v>59</v>
      </c>
      <c r="C60" s="29"/>
      <c r="D60" s="67"/>
      <c r="E60" s="59">
        <v>2240</v>
      </c>
      <c r="F60" s="61">
        <v>2240</v>
      </c>
      <c r="G60" s="68">
        <v>872724</v>
      </c>
      <c r="H60" s="60">
        <v>45911</v>
      </c>
      <c r="I60" s="59">
        <f>авг.25!I60+F60-E60</f>
        <v>0</v>
      </c>
    </row>
    <row r="61" spans="1:9" x14ac:dyDescent="0.25">
      <c r="A61" s="1"/>
      <c r="B61" s="1">
        <v>60</v>
      </c>
      <c r="C61" s="29"/>
      <c r="D61" s="67"/>
      <c r="E61" s="59">
        <v>2240</v>
      </c>
      <c r="F61" s="61">
        <v>2240</v>
      </c>
      <c r="G61" s="68">
        <v>219412</v>
      </c>
      <c r="H61" s="60">
        <v>45908</v>
      </c>
      <c r="I61" s="59">
        <f>авг.25!I61+F61-E61</f>
        <v>0</v>
      </c>
    </row>
    <row r="62" spans="1:9" x14ac:dyDescent="0.25">
      <c r="A62" s="1"/>
      <c r="B62" s="1">
        <v>61</v>
      </c>
      <c r="C62" s="29"/>
      <c r="D62" s="67"/>
      <c r="E62" s="59">
        <v>2240</v>
      </c>
      <c r="F62" s="61"/>
      <c r="G62" s="68"/>
      <c r="H62" s="60"/>
      <c r="I62" s="59">
        <f>авг.25!I62+F62-E62</f>
        <v>-4480</v>
      </c>
    </row>
    <row r="63" spans="1:9" x14ac:dyDescent="0.25">
      <c r="A63" s="1"/>
      <c r="B63" s="1">
        <v>62</v>
      </c>
      <c r="C63" s="29"/>
      <c r="D63" s="67"/>
      <c r="E63" s="59">
        <v>2240</v>
      </c>
      <c r="F63" s="61">
        <v>2240</v>
      </c>
      <c r="G63" s="68" t="s">
        <v>565</v>
      </c>
      <c r="H63" s="60">
        <v>45901</v>
      </c>
      <c r="I63" s="59">
        <f>авг.25!I63+F63-E63</f>
        <v>0</v>
      </c>
    </row>
    <row r="64" spans="1:9" x14ac:dyDescent="0.25">
      <c r="A64" s="1"/>
      <c r="B64" s="1">
        <v>63</v>
      </c>
      <c r="C64" s="29"/>
      <c r="D64" s="67"/>
      <c r="E64" s="59">
        <v>2240</v>
      </c>
      <c r="F64" s="61">
        <v>2240</v>
      </c>
      <c r="G64" s="68" t="s">
        <v>566</v>
      </c>
      <c r="H64" s="60">
        <v>45908</v>
      </c>
      <c r="I64" s="59">
        <f>авг.25!I64+F64-E64</f>
        <v>0</v>
      </c>
    </row>
    <row r="65" spans="1:9" x14ac:dyDescent="0.25">
      <c r="A65" s="1"/>
      <c r="B65" s="1">
        <v>64</v>
      </c>
      <c r="C65" s="29"/>
      <c r="D65" s="67"/>
      <c r="E65" s="59">
        <v>2240</v>
      </c>
      <c r="F65" s="61"/>
      <c r="G65" s="68"/>
      <c r="H65" s="60"/>
      <c r="I65" s="59">
        <f>авг.25!I65+F65-E65</f>
        <v>-2240</v>
      </c>
    </row>
    <row r="66" spans="1:9" x14ac:dyDescent="0.25">
      <c r="A66" s="1"/>
      <c r="B66" s="1">
        <v>65</v>
      </c>
      <c r="C66" s="29"/>
      <c r="D66" s="67"/>
      <c r="E66" s="59">
        <v>2240</v>
      </c>
      <c r="F66" s="61">
        <v>2240</v>
      </c>
      <c r="G66" s="68" t="s">
        <v>567</v>
      </c>
      <c r="H66" s="60">
        <v>45905</v>
      </c>
      <c r="I66" s="59">
        <f>авг.25!I66+F66-E66</f>
        <v>0</v>
      </c>
    </row>
    <row r="67" spans="1:9" x14ac:dyDescent="0.25">
      <c r="A67" s="1"/>
      <c r="B67" s="1">
        <v>66</v>
      </c>
      <c r="C67" s="29"/>
      <c r="D67" s="67"/>
      <c r="E67" s="59">
        <v>2240</v>
      </c>
      <c r="F67" s="61">
        <v>2240</v>
      </c>
      <c r="G67" s="68" t="s">
        <v>568</v>
      </c>
      <c r="H67" s="60">
        <v>45907</v>
      </c>
      <c r="I67" s="59">
        <f>авг.25!I67+F67-E67</f>
        <v>0</v>
      </c>
    </row>
    <row r="68" spans="1:9" x14ac:dyDescent="0.25">
      <c r="A68" s="1"/>
      <c r="B68" s="1">
        <v>67</v>
      </c>
      <c r="C68" s="29"/>
      <c r="D68" s="67"/>
      <c r="E68" s="59">
        <v>2240</v>
      </c>
      <c r="F68" s="61">
        <v>2240</v>
      </c>
      <c r="G68" s="68">
        <v>371443</v>
      </c>
      <c r="H68" s="60">
        <v>45910</v>
      </c>
      <c r="I68" s="59">
        <f>авг.25!I68+F68-E68</f>
        <v>-2240</v>
      </c>
    </row>
    <row r="69" spans="1:9" x14ac:dyDescent="0.25">
      <c r="A69" s="1"/>
      <c r="B69" s="1">
        <v>68</v>
      </c>
      <c r="C69" s="29"/>
      <c r="D69" s="67"/>
      <c r="E69" s="59">
        <v>2240</v>
      </c>
      <c r="F69" s="61">
        <v>2240</v>
      </c>
      <c r="G69" s="68" t="s">
        <v>569</v>
      </c>
      <c r="H69" s="60">
        <v>45901</v>
      </c>
      <c r="I69" s="59">
        <f>авг.25!I69+F69-E69</f>
        <v>103040</v>
      </c>
    </row>
    <row r="70" spans="1:9" x14ac:dyDescent="0.25">
      <c r="A70" s="28"/>
      <c r="B70" s="1">
        <v>69</v>
      </c>
      <c r="C70" s="20"/>
      <c r="D70" s="67"/>
      <c r="E70" s="59">
        <v>2240</v>
      </c>
      <c r="F70" s="61"/>
      <c r="G70" s="68"/>
      <c r="H70" s="60"/>
      <c r="I70" s="59">
        <f>авг.25!I70+F70-E70</f>
        <v>-20160</v>
      </c>
    </row>
    <row r="71" spans="1:9" x14ac:dyDescent="0.25">
      <c r="A71" s="27"/>
      <c r="B71" s="1">
        <v>70</v>
      </c>
      <c r="C71" s="29"/>
      <c r="D71" s="67"/>
      <c r="E71" s="59">
        <v>2240</v>
      </c>
      <c r="F71" s="61"/>
      <c r="G71" s="68"/>
      <c r="H71" s="60"/>
      <c r="I71" s="59">
        <f>авг.25!I71+F71-E71</f>
        <v>-10160</v>
      </c>
    </row>
    <row r="72" spans="1:9" x14ac:dyDescent="0.25">
      <c r="A72" s="1"/>
      <c r="B72" s="1">
        <v>71</v>
      </c>
      <c r="C72" s="29"/>
      <c r="D72" s="67"/>
      <c r="E72" s="59">
        <v>2240</v>
      </c>
      <c r="F72" s="61">
        <v>2240</v>
      </c>
      <c r="G72" s="68" t="s">
        <v>570</v>
      </c>
      <c r="H72" s="60">
        <v>45901</v>
      </c>
      <c r="I72" s="59">
        <f>авг.25!I72+F72-E72</f>
        <v>0</v>
      </c>
    </row>
    <row r="73" spans="1:9" x14ac:dyDescent="0.25">
      <c r="A73" s="1"/>
      <c r="B73" s="1">
        <v>72</v>
      </c>
      <c r="C73" s="29"/>
      <c r="D73" s="67"/>
      <c r="E73" s="59"/>
      <c r="F73" s="61"/>
      <c r="G73" s="68"/>
      <c r="H73" s="60"/>
      <c r="I73" s="59">
        <f>авг.25!I73+F73-E73</f>
        <v>0</v>
      </c>
    </row>
    <row r="74" spans="1:9" x14ac:dyDescent="0.25">
      <c r="A74" s="1"/>
      <c r="B74" s="1">
        <v>73</v>
      </c>
      <c r="C74" s="29"/>
      <c r="D74" s="67"/>
      <c r="E74" s="59"/>
      <c r="F74" s="61"/>
      <c r="G74" s="68"/>
      <c r="H74" s="60"/>
      <c r="I74" s="59">
        <f>авг.25!I74+F74-E74</f>
        <v>0</v>
      </c>
    </row>
    <row r="75" spans="1:9" x14ac:dyDescent="0.25">
      <c r="A75" s="27"/>
      <c r="B75" s="1">
        <v>74</v>
      </c>
      <c r="C75" s="29"/>
      <c r="D75" s="67"/>
      <c r="E75" s="59">
        <v>2240</v>
      </c>
      <c r="F75" s="61">
        <v>2240</v>
      </c>
      <c r="G75" s="68" t="s">
        <v>571</v>
      </c>
      <c r="H75" s="60">
        <v>45901</v>
      </c>
      <c r="I75" s="59">
        <f>авг.25!I75+F75-E75</f>
        <v>-2240</v>
      </c>
    </row>
    <row r="76" spans="1:9" x14ac:dyDescent="0.25">
      <c r="A76" s="1"/>
      <c r="B76" s="1">
        <v>75</v>
      </c>
      <c r="C76" s="29"/>
      <c r="D76" s="67"/>
      <c r="E76" s="59">
        <v>2240</v>
      </c>
      <c r="F76" s="61">
        <v>2240</v>
      </c>
      <c r="G76" s="68">
        <v>693220</v>
      </c>
      <c r="H76" s="60">
        <v>45910</v>
      </c>
      <c r="I76" s="59">
        <f>авг.25!I76+F76-E76</f>
        <v>0</v>
      </c>
    </row>
    <row r="77" spans="1:9" x14ac:dyDescent="0.25">
      <c r="A77" s="1"/>
      <c r="B77" s="1">
        <v>76</v>
      </c>
      <c r="C77" s="29"/>
      <c r="D77" s="67"/>
      <c r="E77" s="59">
        <v>2240</v>
      </c>
      <c r="F77" s="61">
        <v>2240</v>
      </c>
      <c r="G77" s="68" t="s">
        <v>572</v>
      </c>
      <c r="H77" s="60">
        <v>45908</v>
      </c>
      <c r="I77" s="59">
        <f>авг.25!I77+F77-E77</f>
        <v>0</v>
      </c>
    </row>
    <row r="78" spans="1:9" x14ac:dyDescent="0.25">
      <c r="A78" s="27"/>
      <c r="B78" s="1">
        <v>77</v>
      </c>
      <c r="C78" s="29"/>
      <c r="D78" s="67"/>
      <c r="E78" s="59">
        <v>2240</v>
      </c>
      <c r="F78" s="61"/>
      <c r="G78" s="68"/>
      <c r="H78" s="60"/>
      <c r="I78" s="59">
        <f>авг.25!I78+F78-E78</f>
        <v>6720</v>
      </c>
    </row>
    <row r="79" spans="1:9" x14ac:dyDescent="0.25">
      <c r="A79" s="1"/>
      <c r="B79" s="1">
        <v>78</v>
      </c>
      <c r="C79" s="29"/>
      <c r="D79" s="67"/>
      <c r="E79" s="59">
        <v>0</v>
      </c>
      <c r="F79" s="61"/>
      <c r="G79" s="68"/>
      <c r="H79" s="60"/>
      <c r="I79" s="59">
        <f>авг.25!I79+F79-E79</f>
        <v>0</v>
      </c>
    </row>
    <row r="80" spans="1:9" x14ac:dyDescent="0.25">
      <c r="A80" s="1"/>
      <c r="B80" s="1">
        <v>79</v>
      </c>
      <c r="C80" s="29"/>
      <c r="D80" s="67"/>
      <c r="E80" s="59">
        <v>2240</v>
      </c>
      <c r="F80" s="61">
        <v>2240</v>
      </c>
      <c r="G80" s="68">
        <v>485495</v>
      </c>
      <c r="H80" s="60">
        <v>45910</v>
      </c>
      <c r="I80" s="59">
        <f>авг.25!I80+F80-E80</f>
        <v>0</v>
      </c>
    </row>
    <row r="81" spans="1:9" x14ac:dyDescent="0.25">
      <c r="A81" s="1"/>
      <c r="B81" s="1">
        <v>80</v>
      </c>
      <c r="C81" s="29"/>
      <c r="D81" s="67"/>
      <c r="E81" s="59">
        <v>0</v>
      </c>
      <c r="F81" s="61"/>
      <c r="G81" s="68"/>
      <c r="H81" s="60"/>
      <c r="I81" s="59">
        <f>авг.25!I81+F81-E81</f>
        <v>0</v>
      </c>
    </row>
    <row r="82" spans="1:9" x14ac:dyDescent="0.25">
      <c r="A82" s="1"/>
      <c r="B82" s="1">
        <v>81</v>
      </c>
      <c r="C82" s="29"/>
      <c r="D82" s="67"/>
      <c r="E82" s="59">
        <v>2240</v>
      </c>
      <c r="F82" s="61">
        <v>2240</v>
      </c>
      <c r="G82" s="68" t="s">
        <v>573</v>
      </c>
      <c r="H82" s="60">
        <v>45922</v>
      </c>
      <c r="I82" s="59">
        <f>авг.25!I82+F82-E82</f>
        <v>0</v>
      </c>
    </row>
    <row r="83" spans="1:9" x14ac:dyDescent="0.25">
      <c r="A83" s="1"/>
      <c r="B83" s="1">
        <v>82</v>
      </c>
      <c r="C83" s="20"/>
      <c r="D83" s="67"/>
      <c r="E83" s="59">
        <v>2240</v>
      </c>
      <c r="F83" s="61">
        <v>4480</v>
      </c>
      <c r="G83" s="68" t="s">
        <v>574</v>
      </c>
      <c r="H83" s="60">
        <v>45901</v>
      </c>
      <c r="I83" s="59">
        <f>авг.25!I83+F83-E83</f>
        <v>-2240</v>
      </c>
    </row>
    <row r="84" spans="1:9" x14ac:dyDescent="0.25">
      <c r="A84" s="27"/>
      <c r="B84" s="1">
        <v>83</v>
      </c>
      <c r="C84" s="20"/>
      <c r="D84" s="67"/>
      <c r="E84" s="59">
        <v>2240</v>
      </c>
      <c r="F84" s="61">
        <v>2240</v>
      </c>
      <c r="G84" s="68" t="s">
        <v>575</v>
      </c>
      <c r="H84" s="60">
        <v>45904</v>
      </c>
      <c r="I84" s="59">
        <f>авг.25!I84+F84-E84</f>
        <v>-2220</v>
      </c>
    </row>
    <row r="85" spans="1:9" x14ac:dyDescent="0.25">
      <c r="A85" s="1"/>
      <c r="B85" s="1">
        <v>84</v>
      </c>
      <c r="C85" s="29"/>
      <c r="D85" s="67"/>
      <c r="E85" s="59">
        <v>2240</v>
      </c>
      <c r="F85" s="61"/>
      <c r="G85" s="68"/>
      <c r="H85" s="60"/>
      <c r="I85" s="59">
        <f>авг.25!I85+F85-E85</f>
        <v>4840</v>
      </c>
    </row>
    <row r="86" spans="1:9" x14ac:dyDescent="0.25">
      <c r="A86" s="1"/>
      <c r="B86" s="1">
        <v>85</v>
      </c>
      <c r="C86" s="29"/>
      <c r="D86" s="67"/>
      <c r="E86" s="59"/>
      <c r="F86" s="61"/>
      <c r="G86" s="68"/>
      <c r="H86" s="60"/>
      <c r="I86" s="59">
        <f>авг.25!I86+F86-E86</f>
        <v>0</v>
      </c>
    </row>
    <row r="87" spans="1:9" x14ac:dyDescent="0.25">
      <c r="A87" s="1"/>
      <c r="B87" s="1">
        <v>86</v>
      </c>
      <c r="C87" s="29"/>
      <c r="D87" s="67"/>
      <c r="E87" s="59">
        <v>2240</v>
      </c>
      <c r="F87" s="61">
        <v>2240</v>
      </c>
      <c r="G87" s="68" t="s">
        <v>576</v>
      </c>
      <c r="H87" s="60">
        <v>45904</v>
      </c>
      <c r="I87" s="59">
        <f>авг.25!I87+F87-E87</f>
        <v>0</v>
      </c>
    </row>
    <row r="88" spans="1:9" x14ac:dyDescent="0.25">
      <c r="A88" s="28"/>
      <c r="B88" s="1">
        <v>87</v>
      </c>
      <c r="C88" s="29"/>
      <c r="D88" s="67"/>
      <c r="E88" s="59">
        <v>2240</v>
      </c>
      <c r="F88" s="61"/>
      <c r="G88" s="68"/>
      <c r="H88" s="60"/>
      <c r="I88" s="59">
        <f>авг.25!I88+F88-E88</f>
        <v>0</v>
      </c>
    </row>
    <row r="89" spans="1:9" x14ac:dyDescent="0.25">
      <c r="A89" s="1"/>
      <c r="B89" s="1">
        <v>88</v>
      </c>
      <c r="C89" s="29"/>
      <c r="D89" s="67"/>
      <c r="E89" s="59">
        <v>2240</v>
      </c>
      <c r="F89" s="61">
        <f>2240+2240</f>
        <v>4480</v>
      </c>
      <c r="G89" s="68" t="s">
        <v>577</v>
      </c>
      <c r="H89" s="60" t="s">
        <v>550</v>
      </c>
      <c r="I89" s="59">
        <f>авг.25!I89+F89-E89</f>
        <v>0</v>
      </c>
    </row>
    <row r="90" spans="1:9" x14ac:dyDescent="0.25">
      <c r="A90" s="1"/>
      <c r="B90" s="1">
        <v>89</v>
      </c>
      <c r="C90" s="29"/>
      <c r="D90" s="67"/>
      <c r="E90" s="59">
        <v>2240</v>
      </c>
      <c r="F90" s="61">
        <v>2240</v>
      </c>
      <c r="G90" s="68">
        <v>565713</v>
      </c>
      <c r="H90" s="60">
        <v>45911</v>
      </c>
      <c r="I90" s="59">
        <f>авг.25!I90+F90-E90</f>
        <v>0</v>
      </c>
    </row>
    <row r="91" spans="1:9" x14ac:dyDescent="0.25">
      <c r="A91" s="1"/>
      <c r="B91" s="1">
        <v>90</v>
      </c>
      <c r="C91" s="29"/>
      <c r="D91" s="67"/>
      <c r="E91" s="59">
        <v>2240</v>
      </c>
      <c r="F91" s="61"/>
      <c r="G91" s="68"/>
      <c r="H91" s="60"/>
      <c r="I91" s="59">
        <f>авг.25!I91+F91-E91</f>
        <v>-2280</v>
      </c>
    </row>
    <row r="92" spans="1:9" x14ac:dyDescent="0.25">
      <c r="A92" s="1"/>
      <c r="B92" s="1">
        <v>91</v>
      </c>
      <c r="C92" s="29"/>
      <c r="D92" s="67"/>
      <c r="E92" s="59">
        <v>2240</v>
      </c>
      <c r="F92" s="61"/>
      <c r="G92" s="68"/>
      <c r="H92" s="60"/>
      <c r="I92" s="59">
        <f>авг.25!I92+F92-E92</f>
        <v>-160</v>
      </c>
    </row>
    <row r="93" spans="1:9" x14ac:dyDescent="0.25">
      <c r="A93" s="1"/>
      <c r="B93" s="1">
        <v>92</v>
      </c>
      <c r="C93" s="29"/>
      <c r="D93" s="67"/>
      <c r="E93" s="59">
        <v>2240</v>
      </c>
      <c r="F93" s="61"/>
      <c r="G93" s="68"/>
      <c r="H93" s="60"/>
      <c r="I93" s="59">
        <f>авг.25!I93+F93-E93</f>
        <v>0</v>
      </c>
    </row>
    <row r="94" spans="1:9" x14ac:dyDescent="0.25">
      <c r="A94" s="1"/>
      <c r="B94" s="1">
        <v>93</v>
      </c>
      <c r="C94" s="29"/>
      <c r="D94" s="67"/>
      <c r="E94" s="59"/>
      <c r="F94" s="61"/>
      <c r="G94" s="68"/>
      <c r="H94" s="60"/>
      <c r="I94" s="59">
        <f>авг.25!I94+F94-E94</f>
        <v>0</v>
      </c>
    </row>
    <row r="95" spans="1:9" x14ac:dyDescent="0.25">
      <c r="A95" s="1"/>
      <c r="B95" s="1">
        <v>94</v>
      </c>
      <c r="C95" s="29"/>
      <c r="D95" s="67"/>
      <c r="E95" s="59">
        <v>2240</v>
      </c>
      <c r="F95" s="61">
        <v>2240</v>
      </c>
      <c r="G95" s="68">
        <v>434566</v>
      </c>
      <c r="H95" s="60">
        <v>45923</v>
      </c>
      <c r="I95" s="59">
        <f>авг.25!I95+F95-E95</f>
        <v>0</v>
      </c>
    </row>
    <row r="96" spans="1:9" x14ac:dyDescent="0.25">
      <c r="A96" s="1"/>
      <c r="B96" s="1">
        <v>95</v>
      </c>
      <c r="C96" s="29"/>
      <c r="D96" s="67"/>
      <c r="E96" s="59">
        <v>2240</v>
      </c>
      <c r="F96" s="61">
        <v>2240</v>
      </c>
      <c r="G96" s="68">
        <v>433101</v>
      </c>
      <c r="H96" s="60">
        <v>45923</v>
      </c>
      <c r="I96" s="59">
        <f>авг.25!I96+F96-E96</f>
        <v>2240</v>
      </c>
    </row>
    <row r="97" spans="1:9" x14ac:dyDescent="0.25">
      <c r="A97" s="1"/>
      <c r="B97" s="1">
        <v>96</v>
      </c>
      <c r="C97" s="20"/>
      <c r="D97" s="67"/>
      <c r="E97" s="59">
        <v>2240</v>
      </c>
      <c r="F97" s="61">
        <v>2240</v>
      </c>
      <c r="G97" s="68">
        <v>612181</v>
      </c>
      <c r="H97" s="60">
        <v>45923</v>
      </c>
      <c r="I97" s="59">
        <f>авг.25!I97+F97-E97</f>
        <v>-2240</v>
      </c>
    </row>
    <row r="98" spans="1:9" x14ac:dyDescent="0.25">
      <c r="A98" s="1"/>
      <c r="B98" s="1">
        <v>97</v>
      </c>
      <c r="C98" s="29"/>
      <c r="D98" s="67"/>
      <c r="E98" s="59">
        <v>2240</v>
      </c>
      <c r="F98" s="61"/>
      <c r="G98" s="68"/>
      <c r="H98" s="60"/>
      <c r="I98" s="59">
        <f>авг.25!I98+F98-E98</f>
        <v>-10160</v>
      </c>
    </row>
    <row r="99" spans="1:9" x14ac:dyDescent="0.25">
      <c r="A99" s="1"/>
      <c r="B99" s="1">
        <v>98</v>
      </c>
      <c r="C99" s="29"/>
      <c r="D99" s="67"/>
      <c r="E99" s="59">
        <v>2240</v>
      </c>
      <c r="F99" s="61">
        <v>2240</v>
      </c>
      <c r="G99" s="68" t="s">
        <v>578</v>
      </c>
      <c r="H99" s="60">
        <v>45905</v>
      </c>
      <c r="I99" s="59">
        <f>авг.25!I99+F99-E99</f>
        <v>0</v>
      </c>
    </row>
    <row r="100" spans="1:9" x14ac:dyDescent="0.25">
      <c r="A100" s="1"/>
      <c r="B100" s="1">
        <v>99</v>
      </c>
      <c r="C100" s="29"/>
      <c r="D100" s="67"/>
      <c r="E100" s="59">
        <v>2240</v>
      </c>
      <c r="F100" s="61">
        <v>2240</v>
      </c>
      <c r="G100" s="68" t="s">
        <v>579</v>
      </c>
      <c r="H100" s="60">
        <v>45907</v>
      </c>
      <c r="I100" s="59">
        <f>авг.25!I100+F100-E100</f>
        <v>0</v>
      </c>
    </row>
    <row r="101" spans="1:9" x14ac:dyDescent="0.25">
      <c r="A101" s="1"/>
      <c r="B101" s="1">
        <v>100</v>
      </c>
      <c r="C101" s="29"/>
      <c r="D101" s="67"/>
      <c r="E101" s="59">
        <v>2240</v>
      </c>
      <c r="F101" s="61"/>
      <c r="G101" s="68"/>
      <c r="H101" s="60"/>
      <c r="I101" s="59">
        <f>авг.25!I101+F101-E101</f>
        <v>-10160</v>
      </c>
    </row>
    <row r="102" spans="1:9" x14ac:dyDescent="0.25">
      <c r="A102" s="1"/>
      <c r="B102" s="1">
        <v>101</v>
      </c>
      <c r="C102" s="29"/>
      <c r="D102" s="67"/>
      <c r="E102" s="59"/>
      <c r="F102" s="61"/>
      <c r="G102" s="68"/>
      <c r="H102" s="60"/>
      <c r="I102" s="59">
        <f>авг.25!I102+F102-E102</f>
        <v>0</v>
      </c>
    </row>
    <row r="103" spans="1:9" x14ac:dyDescent="0.25">
      <c r="A103" s="1"/>
      <c r="B103" s="1">
        <v>102</v>
      </c>
      <c r="C103" s="29"/>
      <c r="D103" s="67"/>
      <c r="E103" s="59">
        <v>2240</v>
      </c>
      <c r="F103" s="61"/>
      <c r="G103" s="68"/>
      <c r="H103" s="60"/>
      <c r="I103" s="59">
        <f>авг.25!I103+F103-E103</f>
        <v>-10160</v>
      </c>
    </row>
    <row r="104" spans="1:9" x14ac:dyDescent="0.25">
      <c r="A104" s="1"/>
      <c r="B104" s="1">
        <v>103</v>
      </c>
      <c r="C104" s="29"/>
      <c r="D104" s="67"/>
      <c r="E104" s="59">
        <v>2240</v>
      </c>
      <c r="F104" s="61"/>
      <c r="G104" s="68"/>
      <c r="H104" s="60"/>
      <c r="I104" s="59">
        <f>авг.25!I104+F104-E104</f>
        <v>-2240</v>
      </c>
    </row>
    <row r="105" spans="1:9" x14ac:dyDescent="0.25">
      <c r="A105" s="1"/>
      <c r="B105" s="1">
        <v>104</v>
      </c>
      <c r="C105" s="29"/>
      <c r="D105" s="67"/>
      <c r="E105" s="59">
        <v>2240</v>
      </c>
      <c r="F105" s="61">
        <v>2240</v>
      </c>
      <c r="G105" s="68" t="s">
        <v>580</v>
      </c>
      <c r="H105" s="60">
        <v>45902</v>
      </c>
      <c r="I105" s="59">
        <f>авг.25!I105+F105-E105</f>
        <v>0</v>
      </c>
    </row>
    <row r="106" spans="1:9" x14ac:dyDescent="0.25">
      <c r="A106" s="1"/>
      <c r="B106" s="1">
        <v>105</v>
      </c>
      <c r="C106" s="29"/>
      <c r="D106" s="67"/>
      <c r="E106" s="59">
        <v>2240</v>
      </c>
      <c r="F106" s="61"/>
      <c r="G106" s="68"/>
      <c r="H106" s="60"/>
      <c r="I106" s="59">
        <f>авг.25!I106+F106-E106</f>
        <v>-20160</v>
      </c>
    </row>
    <row r="107" spans="1:9" x14ac:dyDescent="0.25">
      <c r="A107" s="1"/>
      <c r="B107" s="1">
        <v>106</v>
      </c>
      <c r="C107" s="29"/>
      <c r="D107" s="67"/>
      <c r="E107" s="59">
        <v>2240</v>
      </c>
      <c r="F107" s="61"/>
      <c r="G107" s="68"/>
      <c r="H107" s="60"/>
      <c r="I107" s="59">
        <f>авг.25!I107+F107-E107</f>
        <v>37348</v>
      </c>
    </row>
    <row r="108" spans="1:9" x14ac:dyDescent="0.25">
      <c r="A108" s="1"/>
      <c r="B108" s="1">
        <v>107</v>
      </c>
      <c r="C108" s="29"/>
      <c r="D108" s="67"/>
      <c r="E108" s="59">
        <v>2240</v>
      </c>
      <c r="F108" s="61"/>
      <c r="G108" s="68"/>
      <c r="H108" s="60"/>
      <c r="I108" s="59">
        <f>авг.25!I108+F108-E108</f>
        <v>-6720</v>
      </c>
    </row>
    <row r="109" spans="1:9" x14ac:dyDescent="0.25">
      <c r="A109" s="1"/>
      <c r="B109" s="1">
        <v>108</v>
      </c>
      <c r="C109" s="29"/>
      <c r="D109" s="67"/>
      <c r="E109" s="59"/>
      <c r="F109" s="61"/>
      <c r="G109" s="68"/>
      <c r="H109" s="60"/>
      <c r="I109" s="59">
        <f>авг.25!I109+F109-E109</f>
        <v>0</v>
      </c>
    </row>
    <row r="110" spans="1:9" x14ac:dyDescent="0.25">
      <c r="A110" s="1"/>
      <c r="B110" s="1">
        <v>109</v>
      </c>
      <c r="C110" s="29"/>
      <c r="D110" s="67"/>
      <c r="E110" s="59"/>
      <c r="F110" s="61"/>
      <c r="G110" s="68"/>
      <c r="H110" s="60"/>
      <c r="I110" s="59">
        <f>авг.25!I110+F110-E110</f>
        <v>0</v>
      </c>
    </row>
    <row r="111" spans="1:9" x14ac:dyDescent="0.25">
      <c r="A111" s="1"/>
      <c r="B111" s="1">
        <v>110</v>
      </c>
      <c r="C111" s="29"/>
      <c r="D111" s="67"/>
      <c r="E111" s="59">
        <v>2240</v>
      </c>
      <c r="F111" s="61"/>
      <c r="G111" s="68"/>
      <c r="H111" s="60"/>
      <c r="I111" s="59">
        <f>авг.25!I111+F111-E111</f>
        <v>-20160</v>
      </c>
    </row>
    <row r="112" spans="1:9" x14ac:dyDescent="0.25">
      <c r="A112" s="1"/>
      <c r="B112" s="1">
        <v>111</v>
      </c>
      <c r="C112" s="29"/>
      <c r="D112" s="67"/>
      <c r="E112" s="59">
        <v>2240</v>
      </c>
      <c r="F112" s="61"/>
      <c r="G112" s="68"/>
      <c r="H112" s="60"/>
      <c r="I112" s="59">
        <f>авг.25!I112+F112-E112</f>
        <v>0</v>
      </c>
    </row>
    <row r="113" spans="1:9" x14ac:dyDescent="0.25">
      <c r="A113" s="1"/>
      <c r="B113" s="1">
        <v>112</v>
      </c>
      <c r="C113" s="29"/>
      <c r="D113" s="67"/>
      <c r="E113" s="59">
        <v>2240</v>
      </c>
      <c r="F113" s="61">
        <v>4500</v>
      </c>
      <c r="G113" s="68">
        <v>274649</v>
      </c>
      <c r="H113" s="60">
        <v>45919</v>
      </c>
      <c r="I113" s="59">
        <f>авг.25!I113+F113-E113</f>
        <v>2340</v>
      </c>
    </row>
    <row r="114" spans="1:9" x14ac:dyDescent="0.25">
      <c r="A114" s="1"/>
      <c r="B114" s="1">
        <v>113</v>
      </c>
      <c r="C114" s="29"/>
      <c r="D114" s="67"/>
      <c r="E114" s="59">
        <v>0</v>
      </c>
      <c r="F114" s="61"/>
      <c r="G114" s="68"/>
      <c r="H114" s="60"/>
      <c r="I114" s="59">
        <f>авг.25!I114+F114-E114</f>
        <v>0</v>
      </c>
    </row>
    <row r="115" spans="1:9" x14ac:dyDescent="0.25">
      <c r="A115" s="28"/>
      <c r="B115" s="1">
        <v>114</v>
      </c>
      <c r="C115" s="29"/>
      <c r="D115" s="67"/>
      <c r="E115" s="59">
        <v>2240</v>
      </c>
      <c r="F115" s="61"/>
      <c r="G115" s="68"/>
      <c r="H115" s="60"/>
      <c r="I115" s="59">
        <f>авг.25!I115+F115-E115</f>
        <v>5720</v>
      </c>
    </row>
    <row r="116" spans="1:9" x14ac:dyDescent="0.25">
      <c r="A116" s="1"/>
      <c r="B116" s="1">
        <v>115</v>
      </c>
      <c r="C116" s="29"/>
      <c r="D116" s="67"/>
      <c r="E116" s="59">
        <v>2240</v>
      </c>
      <c r="F116" s="61">
        <v>8960</v>
      </c>
      <c r="G116" s="68">
        <v>355084</v>
      </c>
      <c r="H116" s="60">
        <v>45915</v>
      </c>
      <c r="I116" s="59">
        <f>авг.25!I116+F116-E116</f>
        <v>11200</v>
      </c>
    </row>
    <row r="117" spans="1:9" x14ac:dyDescent="0.25">
      <c r="A117" s="1"/>
      <c r="B117" s="1">
        <v>116</v>
      </c>
      <c r="C117" s="20"/>
      <c r="D117" s="67"/>
      <c r="E117" s="59">
        <v>2240</v>
      </c>
      <c r="F117" s="61">
        <v>2240</v>
      </c>
      <c r="G117" s="68">
        <v>727368</v>
      </c>
      <c r="H117" s="60">
        <v>45915</v>
      </c>
      <c r="I117" s="59">
        <f>авг.25!I117+F117-E117</f>
        <v>4480</v>
      </c>
    </row>
    <row r="118" spans="1:9" x14ac:dyDescent="0.25">
      <c r="A118" s="1"/>
      <c r="B118" s="1">
        <v>117</v>
      </c>
      <c r="C118" s="29"/>
      <c r="D118" s="67"/>
      <c r="E118" s="59">
        <v>2240</v>
      </c>
      <c r="F118" s="61"/>
      <c r="G118" s="68"/>
      <c r="H118" s="60"/>
      <c r="I118" s="59">
        <f>авг.25!I118+F118-E118</f>
        <v>-4640</v>
      </c>
    </row>
    <row r="119" spans="1:9" x14ac:dyDescent="0.25">
      <c r="A119" s="1"/>
      <c r="B119" s="1">
        <v>118</v>
      </c>
      <c r="C119" s="29"/>
      <c r="D119" s="67"/>
      <c r="E119" s="59">
        <v>2240</v>
      </c>
      <c r="F119" s="61">
        <v>2240</v>
      </c>
      <c r="G119" s="68">
        <v>959800</v>
      </c>
      <c r="H119" s="60">
        <v>45917</v>
      </c>
      <c r="I119" s="59">
        <f>авг.25!I119+F119-E119</f>
        <v>0</v>
      </c>
    </row>
    <row r="120" spans="1:9" x14ac:dyDescent="0.25">
      <c r="A120" s="1"/>
      <c r="B120" s="1">
        <v>119</v>
      </c>
      <c r="C120" s="29"/>
      <c r="D120" s="67"/>
      <c r="E120" s="59">
        <v>2240</v>
      </c>
      <c r="F120" s="61"/>
      <c r="G120" s="68"/>
      <c r="H120" s="60"/>
      <c r="I120" s="59">
        <f>авг.25!I120+F120-E120</f>
        <v>6720</v>
      </c>
    </row>
    <row r="121" spans="1:9" x14ac:dyDescent="0.25">
      <c r="A121" s="1"/>
      <c r="B121" s="1">
        <v>120</v>
      </c>
      <c r="C121" s="29"/>
      <c r="D121" s="67"/>
      <c r="E121" s="59"/>
      <c r="F121" s="61"/>
      <c r="G121" s="68"/>
      <c r="H121" s="60"/>
      <c r="I121" s="59">
        <f>авг.25!I121+F121-E121</f>
        <v>0</v>
      </c>
    </row>
    <row r="122" spans="1:9" x14ac:dyDescent="0.25">
      <c r="A122" s="1"/>
      <c r="B122" s="1">
        <v>121</v>
      </c>
      <c r="C122" s="29"/>
      <c r="D122" s="67"/>
      <c r="E122" s="59"/>
      <c r="F122" s="61"/>
      <c r="G122" s="68"/>
      <c r="H122" s="60"/>
      <c r="I122" s="59">
        <f>авг.25!I122+F122-E122</f>
        <v>0</v>
      </c>
    </row>
    <row r="123" spans="1:9" x14ac:dyDescent="0.25">
      <c r="A123" s="1"/>
      <c r="B123" s="1">
        <v>122</v>
      </c>
      <c r="C123" s="29"/>
      <c r="D123" s="67"/>
      <c r="E123" s="59"/>
      <c r="F123" s="61"/>
      <c r="G123" s="68"/>
      <c r="H123" s="60"/>
      <c r="I123" s="59">
        <f>авг.25!I123+F123-E123</f>
        <v>0</v>
      </c>
    </row>
    <row r="124" spans="1:9" x14ac:dyDescent="0.25">
      <c r="A124" s="1"/>
      <c r="B124" s="1">
        <v>123</v>
      </c>
      <c r="C124" s="29"/>
      <c r="D124" s="67"/>
      <c r="E124" s="59"/>
      <c r="F124" s="61"/>
      <c r="G124" s="68"/>
      <c r="H124" s="60"/>
      <c r="I124" s="59">
        <f>авг.25!I124+F124-E124</f>
        <v>0</v>
      </c>
    </row>
    <row r="125" spans="1:9" x14ac:dyDescent="0.25">
      <c r="A125" s="1"/>
      <c r="B125" s="1">
        <v>124</v>
      </c>
      <c r="C125" s="29"/>
      <c r="D125" s="67"/>
      <c r="E125" s="59"/>
      <c r="F125" s="61"/>
      <c r="G125" s="68"/>
      <c r="H125" s="60"/>
      <c r="I125" s="59">
        <f>авг.25!I125+F125-E125</f>
        <v>0</v>
      </c>
    </row>
    <row r="126" spans="1:9" x14ac:dyDescent="0.25">
      <c r="A126" s="1"/>
      <c r="B126" s="1">
        <v>125</v>
      </c>
      <c r="C126" s="29"/>
      <c r="D126" s="67"/>
      <c r="E126" s="59"/>
      <c r="F126" s="61"/>
      <c r="G126" s="68"/>
      <c r="H126" s="60"/>
      <c r="I126" s="59">
        <f>авг.25!I126+F126-E126</f>
        <v>0</v>
      </c>
    </row>
    <row r="127" spans="1:9" x14ac:dyDescent="0.25">
      <c r="A127" s="1"/>
      <c r="B127" s="1">
        <v>126</v>
      </c>
      <c r="C127" s="29"/>
      <c r="D127" s="67"/>
      <c r="E127" s="59"/>
      <c r="F127" s="61"/>
      <c r="G127" s="68"/>
      <c r="H127" s="60"/>
      <c r="I127" s="59">
        <f>авг.25!I127+F127-E127</f>
        <v>0</v>
      </c>
    </row>
    <row r="128" spans="1:9" x14ac:dyDescent="0.25">
      <c r="A128" s="1"/>
      <c r="B128" s="1">
        <v>127</v>
      </c>
      <c r="C128" s="29"/>
      <c r="D128" s="67"/>
      <c r="E128" s="59"/>
      <c r="F128" s="61"/>
      <c r="G128" s="68"/>
      <c r="H128" s="60"/>
      <c r="I128" s="59">
        <f>авг.25!I128+F128-E128</f>
        <v>0</v>
      </c>
    </row>
    <row r="129" spans="1:9" x14ac:dyDescent="0.25">
      <c r="A129" s="1"/>
      <c r="B129" s="1">
        <v>128</v>
      </c>
      <c r="C129" s="29"/>
      <c r="D129" s="67"/>
      <c r="E129" s="59"/>
      <c r="F129" s="61"/>
      <c r="G129" s="68"/>
      <c r="H129" s="60"/>
      <c r="I129" s="59">
        <f>авг.25!I129+F129-E129</f>
        <v>0</v>
      </c>
    </row>
    <row r="130" spans="1:9" x14ac:dyDescent="0.25">
      <c r="A130" s="1"/>
      <c r="B130" s="1">
        <v>129</v>
      </c>
      <c r="C130" s="29"/>
      <c r="D130" s="67"/>
      <c r="E130" s="59"/>
      <c r="F130" s="61"/>
      <c r="G130" s="68"/>
      <c r="H130" s="60"/>
      <c r="I130" s="59">
        <f>авг.25!I130+F130-E130</f>
        <v>0</v>
      </c>
    </row>
    <row r="131" spans="1:9" x14ac:dyDescent="0.25">
      <c r="A131" s="1"/>
      <c r="B131" s="1">
        <v>130</v>
      </c>
      <c r="C131" s="29"/>
      <c r="D131" s="67"/>
      <c r="E131" s="59"/>
      <c r="F131" s="61"/>
      <c r="G131" s="68"/>
      <c r="H131" s="60"/>
      <c r="I131" s="59">
        <f>авг.25!I131+F131-E131</f>
        <v>0</v>
      </c>
    </row>
    <row r="132" spans="1:9" x14ac:dyDescent="0.25">
      <c r="A132" s="1"/>
      <c r="B132" s="1">
        <v>131</v>
      </c>
      <c r="C132" s="29"/>
      <c r="D132" s="67"/>
      <c r="E132" s="59"/>
      <c r="F132" s="61"/>
      <c r="G132" s="68"/>
      <c r="H132" s="60"/>
      <c r="I132" s="59">
        <f>авг.25!I132+F132-E132</f>
        <v>0</v>
      </c>
    </row>
    <row r="133" spans="1:9" x14ac:dyDescent="0.25">
      <c r="A133" s="11"/>
      <c r="B133" s="1">
        <v>132</v>
      </c>
      <c r="C133" s="29"/>
      <c r="D133" s="67"/>
      <c r="E133" s="59"/>
      <c r="F133" s="61"/>
      <c r="G133" s="68"/>
      <c r="H133" s="60"/>
      <c r="I133" s="59">
        <f>авг.25!I133+F133-E133</f>
        <v>0</v>
      </c>
    </row>
    <row r="134" spans="1:9" x14ac:dyDescent="0.25">
      <c r="A134" s="11"/>
      <c r="B134" s="1">
        <v>133</v>
      </c>
      <c r="C134" s="29"/>
      <c r="D134" s="67"/>
      <c r="E134" s="59"/>
      <c r="F134" s="61"/>
      <c r="G134" s="68"/>
      <c r="H134" s="60"/>
      <c r="I134" s="59">
        <f>авг.25!I134+F134-E134</f>
        <v>0</v>
      </c>
    </row>
    <row r="135" spans="1:9" x14ac:dyDescent="0.25">
      <c r="A135" s="11"/>
      <c r="B135" s="1">
        <v>134</v>
      </c>
      <c r="C135" s="29"/>
      <c r="D135" s="67"/>
      <c r="E135" s="59"/>
      <c r="F135" s="61"/>
      <c r="G135" s="68"/>
      <c r="H135" s="60"/>
      <c r="I135" s="59">
        <f>авг.25!I135+F135-E135</f>
        <v>0</v>
      </c>
    </row>
    <row r="136" spans="1:9" x14ac:dyDescent="0.25">
      <c r="A136" s="11"/>
      <c r="B136" s="1">
        <v>135</v>
      </c>
      <c r="C136" s="29"/>
      <c r="D136" s="67"/>
      <c r="E136" s="59"/>
      <c r="F136" s="61"/>
      <c r="G136" s="68"/>
      <c r="H136" s="60"/>
      <c r="I136" s="59">
        <f>авг.25!I136+F136-E136</f>
        <v>0</v>
      </c>
    </row>
    <row r="137" spans="1:9" x14ac:dyDescent="0.25">
      <c r="A137" s="11"/>
      <c r="B137" s="1">
        <v>136</v>
      </c>
      <c r="C137" s="29"/>
      <c r="D137" s="67"/>
      <c r="E137" s="59"/>
      <c r="F137" s="61"/>
      <c r="G137" s="68"/>
      <c r="H137" s="60"/>
      <c r="I137" s="59">
        <f>авг.25!I137+F137-E137</f>
        <v>0</v>
      </c>
    </row>
    <row r="138" spans="1:9" x14ac:dyDescent="0.25">
      <c r="A138" s="11"/>
      <c r="B138" s="1">
        <v>137</v>
      </c>
      <c r="C138" s="29"/>
      <c r="D138" s="67"/>
      <c r="E138" s="59"/>
      <c r="F138" s="61"/>
      <c r="G138" s="68"/>
      <c r="H138" s="60"/>
      <c r="I138" s="59">
        <f>авг.25!I138+F138-E138</f>
        <v>0</v>
      </c>
    </row>
    <row r="139" spans="1:9" x14ac:dyDescent="0.25">
      <c r="A139" s="11"/>
      <c r="B139" s="1">
        <v>138</v>
      </c>
      <c r="C139" s="29"/>
      <c r="D139" s="67"/>
      <c r="E139" s="59"/>
      <c r="F139" s="61"/>
      <c r="G139" s="68"/>
      <c r="H139" s="60"/>
      <c r="I139" s="59">
        <f>авг.25!I139+F139-E139</f>
        <v>0</v>
      </c>
    </row>
    <row r="140" spans="1:9" x14ac:dyDescent="0.25">
      <c r="A140" s="11"/>
      <c r="B140" s="1">
        <v>139</v>
      </c>
      <c r="C140" s="29"/>
      <c r="D140" s="67"/>
      <c r="E140" s="59">
        <v>2240</v>
      </c>
      <c r="F140" s="61">
        <v>2240</v>
      </c>
      <c r="G140" s="68">
        <v>345005</v>
      </c>
      <c r="H140" s="60">
        <v>45915</v>
      </c>
      <c r="I140" s="59">
        <f>авг.25!I140+F140-E140</f>
        <v>0</v>
      </c>
    </row>
    <row r="141" spans="1:9" x14ac:dyDescent="0.25">
      <c r="A141" s="11"/>
      <c r="B141" s="1">
        <v>140</v>
      </c>
      <c r="C141" s="29"/>
      <c r="D141" s="67"/>
      <c r="E141" s="59">
        <v>2240</v>
      </c>
      <c r="F141" s="61"/>
      <c r="G141" s="68"/>
      <c r="H141" s="60"/>
      <c r="I141" s="59">
        <f>авг.25!I141+F141-E141</f>
        <v>280</v>
      </c>
    </row>
    <row r="142" spans="1:9" x14ac:dyDescent="0.25">
      <c r="A142" s="11"/>
      <c r="B142" s="1">
        <v>141</v>
      </c>
      <c r="C142" s="20"/>
      <c r="D142" s="67"/>
      <c r="E142" s="59">
        <v>2240</v>
      </c>
      <c r="F142" s="61">
        <f>2240+1240</f>
        <v>3480</v>
      </c>
      <c r="G142" s="68" t="s">
        <v>581</v>
      </c>
      <c r="H142" s="60" t="s">
        <v>582</v>
      </c>
      <c r="I142" s="59">
        <f>авг.25!I142+F142-E142</f>
        <v>-5730</v>
      </c>
    </row>
    <row r="143" spans="1:9" x14ac:dyDescent="0.25">
      <c r="A143" s="11"/>
      <c r="B143" s="1">
        <v>142.143</v>
      </c>
      <c r="C143" s="29"/>
      <c r="D143" s="67"/>
      <c r="E143" s="59">
        <v>2240</v>
      </c>
      <c r="F143" s="61">
        <v>6720</v>
      </c>
      <c r="G143" s="68" t="s">
        <v>583</v>
      </c>
      <c r="H143" s="60">
        <v>45901</v>
      </c>
      <c r="I143" s="59">
        <f>авг.25!I143+F143-E143</f>
        <v>1240</v>
      </c>
    </row>
    <row r="144" spans="1:9" x14ac:dyDescent="0.25">
      <c r="A144" s="11"/>
      <c r="B144" s="1">
        <v>144</v>
      </c>
      <c r="C144" s="29"/>
      <c r="D144" s="67"/>
      <c r="E144" s="59">
        <v>1240</v>
      </c>
      <c r="F144" s="61"/>
      <c r="G144" s="68"/>
      <c r="H144" s="60"/>
      <c r="I144" s="59">
        <f>авг.25!I144+F144-E144</f>
        <v>-11160</v>
      </c>
    </row>
    <row r="145" spans="1:9" x14ac:dyDescent="0.25">
      <c r="A145" s="11"/>
      <c r="B145" s="1">
        <v>145</v>
      </c>
      <c r="C145" s="29"/>
      <c r="D145" s="67"/>
      <c r="E145" s="59">
        <v>1240</v>
      </c>
      <c r="F145" s="61"/>
      <c r="G145" s="68"/>
      <c r="H145" s="60"/>
      <c r="I145" s="59">
        <f>авг.25!I145+F145-E145</f>
        <v>-2480</v>
      </c>
    </row>
    <row r="146" spans="1:9" x14ac:dyDescent="0.25">
      <c r="A146" s="11"/>
      <c r="B146" s="1">
        <v>146</v>
      </c>
      <c r="C146" s="8"/>
      <c r="D146" s="67"/>
      <c r="E146" s="59">
        <v>1240</v>
      </c>
      <c r="F146" s="61"/>
      <c r="G146" s="68"/>
      <c r="H146" s="60"/>
      <c r="I146" s="59">
        <f>авг.25!I146+F146-E146</f>
        <v>11900</v>
      </c>
    </row>
    <row r="147" spans="1:9" x14ac:dyDescent="0.25">
      <c r="A147" s="11"/>
      <c r="B147" s="1">
        <v>147</v>
      </c>
      <c r="C147" s="29"/>
      <c r="D147" s="67"/>
      <c r="E147" s="59">
        <v>1240</v>
      </c>
      <c r="F147" s="61">
        <v>6200</v>
      </c>
      <c r="G147" s="68"/>
      <c r="H147" s="60">
        <v>45929</v>
      </c>
      <c r="I147" s="59">
        <f>авг.25!I147+F147-E147</f>
        <v>1240</v>
      </c>
    </row>
    <row r="148" spans="1:9" x14ac:dyDescent="0.25">
      <c r="A148" s="11"/>
      <c r="B148" s="1">
        <v>148</v>
      </c>
      <c r="C148" s="29"/>
      <c r="D148" s="67"/>
      <c r="E148" s="59">
        <v>1240</v>
      </c>
      <c r="F148" s="61"/>
      <c r="G148" s="68"/>
      <c r="H148" s="60"/>
      <c r="I148" s="59">
        <f>авг.25!I148+F148-E148</f>
        <v>8840</v>
      </c>
    </row>
    <row r="149" spans="1:9" x14ac:dyDescent="0.25">
      <c r="A149" s="11"/>
      <c r="B149" s="1">
        <v>149</v>
      </c>
      <c r="C149" s="29"/>
      <c r="D149" s="67"/>
      <c r="E149" s="59">
        <v>1240</v>
      </c>
      <c r="F149" s="61"/>
      <c r="G149" s="68"/>
      <c r="H149" s="60"/>
      <c r="I149" s="59">
        <f>авг.25!I149+F149-E149</f>
        <v>-4450</v>
      </c>
    </row>
    <row r="150" spans="1:9" x14ac:dyDescent="0.25">
      <c r="A150" s="11"/>
      <c r="B150" s="1">
        <v>150</v>
      </c>
      <c r="C150" s="29"/>
      <c r="D150" s="67"/>
      <c r="E150" s="59">
        <v>1240</v>
      </c>
      <c r="F150" s="61">
        <v>1300</v>
      </c>
      <c r="G150" s="68" t="s">
        <v>584</v>
      </c>
      <c r="H150" s="60">
        <v>45901</v>
      </c>
      <c r="I150" s="59">
        <f>авг.25!I150+F150-E150</f>
        <v>-660</v>
      </c>
    </row>
    <row r="151" spans="1:9" x14ac:dyDescent="0.25">
      <c r="A151" s="11"/>
      <c r="B151" s="1">
        <v>151</v>
      </c>
      <c r="C151" s="29"/>
      <c r="D151" s="67"/>
      <c r="E151" s="59">
        <v>1240</v>
      </c>
      <c r="F151" s="61">
        <v>1240</v>
      </c>
      <c r="G151" s="68">
        <v>429801</v>
      </c>
      <c r="H151" s="60">
        <v>45925</v>
      </c>
      <c r="I151" s="59">
        <f>авг.25!I151+F151-E151</f>
        <v>0</v>
      </c>
    </row>
    <row r="152" spans="1:9" x14ac:dyDescent="0.25">
      <c r="A152" s="11"/>
      <c r="B152" s="1">
        <v>152</v>
      </c>
      <c r="C152" s="29"/>
      <c r="D152" s="67"/>
      <c r="E152" s="59">
        <v>1240</v>
      </c>
      <c r="F152" s="61"/>
      <c r="G152" s="68"/>
      <c r="H152" s="60"/>
      <c r="I152" s="59">
        <f>авг.25!I152+F152-E152</f>
        <v>-11160</v>
      </c>
    </row>
    <row r="153" spans="1:9" x14ac:dyDescent="0.25">
      <c r="A153" s="11"/>
      <c r="B153" s="1">
        <v>153</v>
      </c>
      <c r="C153" s="8"/>
      <c r="D153" s="67"/>
      <c r="E153" s="59">
        <v>1240</v>
      </c>
      <c r="F153" s="61">
        <v>1300</v>
      </c>
      <c r="G153" s="68">
        <v>994934</v>
      </c>
      <c r="H153" s="60">
        <v>45914</v>
      </c>
      <c r="I153" s="59">
        <f>авг.25!I153+F153-E153</f>
        <v>-60</v>
      </c>
    </row>
    <row r="154" spans="1:9" x14ac:dyDescent="0.25">
      <c r="A154" s="11"/>
      <c r="B154" s="1">
        <v>154</v>
      </c>
      <c r="C154" s="29"/>
      <c r="D154" s="67"/>
      <c r="E154" s="59">
        <v>1240</v>
      </c>
      <c r="F154" s="61"/>
      <c r="G154" s="68"/>
      <c r="H154" s="60"/>
      <c r="I154" s="59">
        <f>авг.25!I154+F154-E154</f>
        <v>-9160</v>
      </c>
    </row>
    <row r="155" spans="1:9" x14ac:dyDescent="0.25">
      <c r="A155" s="11"/>
      <c r="B155" s="1">
        <v>155</v>
      </c>
      <c r="C155" s="29"/>
      <c r="D155" s="67"/>
      <c r="E155" s="59">
        <v>1240</v>
      </c>
      <c r="F155" s="61"/>
      <c r="G155" s="68"/>
      <c r="H155" s="60"/>
      <c r="I155" s="59">
        <f>авг.25!I155+F155-E155</f>
        <v>-11160</v>
      </c>
    </row>
    <row r="156" spans="1:9" x14ac:dyDescent="0.25">
      <c r="A156" s="11"/>
      <c r="B156" s="1">
        <v>156</v>
      </c>
      <c r="C156" s="29"/>
      <c r="D156" s="67"/>
      <c r="E156" s="59">
        <v>1240</v>
      </c>
      <c r="F156" s="61"/>
      <c r="G156" s="68"/>
      <c r="H156" s="60"/>
      <c r="I156" s="59">
        <f>авг.25!I156+F156-E156</f>
        <v>0</v>
      </c>
    </row>
    <row r="157" spans="1:9" x14ac:dyDescent="0.25">
      <c r="A157" s="11"/>
      <c r="B157" s="1">
        <v>157</v>
      </c>
      <c r="C157" s="29"/>
      <c r="D157" s="67"/>
      <c r="E157" s="59">
        <v>1240</v>
      </c>
      <c r="F157" s="61"/>
      <c r="G157" s="68"/>
      <c r="H157" s="60"/>
      <c r="I157" s="59">
        <f>авг.25!I157+F157-E157</f>
        <v>3720</v>
      </c>
    </row>
    <row r="158" spans="1:9" x14ac:dyDescent="0.25">
      <c r="A158" s="52"/>
      <c r="B158" s="1">
        <v>158</v>
      </c>
      <c r="C158" s="29"/>
      <c r="D158" s="67"/>
      <c r="E158" s="59">
        <v>1240</v>
      </c>
      <c r="F158" s="61"/>
      <c r="G158" s="68"/>
      <c r="H158" s="60"/>
      <c r="I158" s="59">
        <f>авг.25!I158+F158-E158</f>
        <v>-11160</v>
      </c>
    </row>
  </sheetData>
  <mergeCells count="1">
    <mergeCell ref="C1:I2"/>
  </mergeCells>
  <conditionalFormatting sqref="I1:I158">
    <cfRule type="cellIs" dxfId="18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I158"/>
  <sheetViews>
    <sheetView topLeftCell="A124" zoomScale="115" zoomScaleNormal="115" workbookViewId="0">
      <selection activeCell="G141" sqref="G141"/>
    </sheetView>
  </sheetViews>
  <sheetFormatPr defaultColWidth="9.140625" defaultRowHeight="15" x14ac:dyDescent="0.25"/>
  <cols>
    <col min="3" max="3" width="21.7109375" customWidth="1"/>
    <col min="4" max="4" width="0" hidden="1" customWidth="1"/>
    <col min="5" max="6" width="11.5703125" bestFit="1" customWidth="1"/>
    <col min="7" max="7" width="21.7109375" customWidth="1"/>
    <col min="8" max="8" width="16.85546875" customWidth="1"/>
    <col min="9" max="9" width="14.5703125" customWidth="1"/>
  </cols>
  <sheetData>
    <row r="1" spans="1:9" x14ac:dyDescent="0.25">
      <c r="A1" s="10" t="s">
        <v>2</v>
      </c>
      <c r="B1" s="67" t="s">
        <v>3</v>
      </c>
      <c r="C1" s="71">
        <v>45931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7" t="s">
        <v>13</v>
      </c>
      <c r="B3" s="67" t="s">
        <v>14</v>
      </c>
      <c r="C3" s="20" t="s">
        <v>8</v>
      </c>
      <c r="D3" s="67" t="s">
        <v>15</v>
      </c>
      <c r="E3" s="67" t="s">
        <v>16</v>
      </c>
      <c r="F3" s="14" t="s">
        <v>12</v>
      </c>
      <c r="G3" s="68" t="s">
        <v>17</v>
      </c>
      <c r="H3" s="17" t="s">
        <v>18</v>
      </c>
      <c r="I3" s="15" t="s">
        <v>19</v>
      </c>
    </row>
    <row r="4" spans="1:9" x14ac:dyDescent="0.25">
      <c r="A4" s="16"/>
      <c r="B4" s="67">
        <v>1</v>
      </c>
      <c r="C4" s="54"/>
      <c r="D4" s="67"/>
      <c r="E4" s="49">
        <v>2240</v>
      </c>
      <c r="F4" s="49"/>
      <c r="G4" s="68"/>
      <c r="H4" s="60"/>
      <c r="I4" s="2">
        <f>сен.25!I4+F4-E4</f>
        <v>-13400</v>
      </c>
    </row>
    <row r="5" spans="1:9" x14ac:dyDescent="0.25">
      <c r="A5" s="27"/>
      <c r="B5" s="67">
        <v>2</v>
      </c>
      <c r="C5" s="21"/>
      <c r="D5" s="67"/>
      <c r="E5" s="49">
        <v>2240</v>
      </c>
      <c r="F5" s="49"/>
      <c r="G5" s="68"/>
      <c r="H5" s="60"/>
      <c r="I5" s="2">
        <f>сен.25!I5+F5-E5</f>
        <v>-11200</v>
      </c>
    </row>
    <row r="6" spans="1:9" x14ac:dyDescent="0.25">
      <c r="A6" s="27"/>
      <c r="B6" s="25">
        <v>3</v>
      </c>
      <c r="C6" s="21"/>
      <c r="D6" s="25"/>
      <c r="E6" s="49">
        <v>2240</v>
      </c>
      <c r="F6" s="49"/>
      <c r="G6" s="68"/>
      <c r="H6" s="60"/>
      <c r="I6" s="2">
        <f>сен.25!I6+F6-E6</f>
        <v>-12400</v>
      </c>
    </row>
    <row r="7" spans="1:9" x14ac:dyDescent="0.25">
      <c r="A7" s="67"/>
      <c r="B7" s="67">
        <v>4</v>
      </c>
      <c r="C7" s="29"/>
      <c r="D7" s="67"/>
      <c r="E7" s="49">
        <v>2240</v>
      </c>
      <c r="F7" s="49">
        <v>2240</v>
      </c>
      <c r="G7" s="68" t="s">
        <v>585</v>
      </c>
      <c r="H7" s="60">
        <v>45933</v>
      </c>
      <c r="I7" s="2">
        <f>сен.25!I7+F7-E7</f>
        <v>0</v>
      </c>
    </row>
    <row r="8" spans="1:9" x14ac:dyDescent="0.25">
      <c r="A8" s="67"/>
      <c r="B8" s="67">
        <v>6</v>
      </c>
      <c r="C8" s="29"/>
      <c r="D8" s="67"/>
      <c r="E8" s="49"/>
      <c r="F8" s="49"/>
      <c r="G8" s="68"/>
      <c r="H8" s="60"/>
      <c r="I8" s="2">
        <f>сен.25!I8+F8-E8</f>
        <v>0</v>
      </c>
    </row>
    <row r="9" spans="1:9" x14ac:dyDescent="0.25">
      <c r="A9" s="67"/>
      <c r="B9" s="67">
        <v>7</v>
      </c>
      <c r="C9" s="29"/>
      <c r="D9" s="67"/>
      <c r="E9" s="49"/>
      <c r="F9" s="49"/>
      <c r="G9" s="68"/>
      <c r="H9" s="60"/>
      <c r="I9" s="2">
        <f>сен.25!I9+F9-E9</f>
        <v>0</v>
      </c>
    </row>
    <row r="10" spans="1:9" x14ac:dyDescent="0.25">
      <c r="A10" s="67"/>
      <c r="B10" s="67">
        <v>8</v>
      </c>
      <c r="C10" s="29"/>
      <c r="D10" s="67"/>
      <c r="E10" s="49">
        <v>2240</v>
      </c>
      <c r="F10" s="49">
        <v>2240</v>
      </c>
      <c r="G10" s="68" t="s">
        <v>586</v>
      </c>
      <c r="H10" s="60">
        <v>45936</v>
      </c>
      <c r="I10" s="2">
        <f>сен.25!I10+F10-E10</f>
        <v>0</v>
      </c>
    </row>
    <row r="11" spans="1:9" x14ac:dyDescent="0.25">
      <c r="A11" s="67"/>
      <c r="B11" s="67">
        <v>9</v>
      </c>
      <c r="C11" s="20"/>
      <c r="D11" s="67"/>
      <c r="E11" s="49">
        <v>2240</v>
      </c>
      <c r="F11" s="49"/>
      <c r="G11" s="68"/>
      <c r="H11" s="60"/>
      <c r="I11" s="2">
        <f>сен.25!I11+F11-E11</f>
        <v>5200</v>
      </c>
    </row>
    <row r="12" spans="1:9" x14ac:dyDescent="0.25">
      <c r="A12" s="67"/>
      <c r="B12" s="67">
        <v>10</v>
      </c>
      <c r="C12" s="20"/>
      <c r="D12" s="67"/>
      <c r="E12" s="49">
        <v>2240</v>
      </c>
      <c r="F12" s="49"/>
      <c r="G12" s="68"/>
      <c r="H12" s="60"/>
      <c r="I12" s="2">
        <f>сен.25!I12+F12-E12</f>
        <v>-22400</v>
      </c>
    </row>
    <row r="13" spans="1:9" x14ac:dyDescent="0.25">
      <c r="A13" s="67"/>
      <c r="B13" s="67">
        <v>11</v>
      </c>
      <c r="C13" s="20"/>
      <c r="D13" s="67"/>
      <c r="E13" s="49">
        <v>2240</v>
      </c>
      <c r="F13" s="49">
        <v>2240</v>
      </c>
      <c r="G13" s="68" t="s">
        <v>587</v>
      </c>
      <c r="H13" s="60">
        <v>45943</v>
      </c>
      <c r="I13" s="2">
        <f>сен.25!I13+F13-E13</f>
        <v>0</v>
      </c>
    </row>
    <row r="14" spans="1:9" x14ac:dyDescent="0.25">
      <c r="A14" s="67"/>
      <c r="B14" s="67">
        <v>12</v>
      </c>
      <c r="C14" s="29"/>
      <c r="D14" s="67"/>
      <c r="E14" s="49">
        <v>2240</v>
      </c>
      <c r="F14" s="49"/>
      <c r="G14" s="68"/>
      <c r="H14" s="60"/>
      <c r="I14" s="2">
        <f>сен.25!I14+F14-E14</f>
        <v>-4480</v>
      </c>
    </row>
    <row r="15" spans="1:9" x14ac:dyDescent="0.25">
      <c r="A15" s="27"/>
      <c r="B15" s="67">
        <v>13</v>
      </c>
      <c r="C15" s="20"/>
      <c r="D15" s="67"/>
      <c r="E15" s="49">
        <v>2240</v>
      </c>
      <c r="F15" s="49">
        <f>2240</f>
        <v>2240</v>
      </c>
      <c r="G15" s="68" t="s">
        <v>588</v>
      </c>
      <c r="H15" s="60">
        <v>45931</v>
      </c>
      <c r="I15" s="2">
        <f>сен.25!I15+F15-E15</f>
        <v>0</v>
      </c>
    </row>
    <row r="16" spans="1:9" x14ac:dyDescent="0.25">
      <c r="A16" s="67"/>
      <c r="B16" s="67">
        <v>14</v>
      </c>
      <c r="C16" s="20"/>
      <c r="D16" s="67"/>
      <c r="E16" s="49">
        <v>2240</v>
      </c>
      <c r="F16" s="49">
        <f>2240</f>
        <v>2240</v>
      </c>
      <c r="G16" s="68" t="s">
        <v>589</v>
      </c>
      <c r="H16" s="60">
        <v>45931</v>
      </c>
      <c r="I16" s="2">
        <f>сен.25!I16+F16-E16</f>
        <v>0</v>
      </c>
    </row>
    <row r="17" spans="1:9" x14ac:dyDescent="0.25">
      <c r="A17" s="67"/>
      <c r="B17" s="67">
        <v>15</v>
      </c>
      <c r="C17" s="29"/>
      <c r="D17" s="67"/>
      <c r="E17" s="49">
        <v>2240</v>
      </c>
      <c r="F17" s="49"/>
      <c r="G17" s="68"/>
      <c r="H17" s="60"/>
      <c r="I17" s="2">
        <f>сен.25!I17+F17-E17</f>
        <v>2240</v>
      </c>
    </row>
    <row r="18" spans="1:9" x14ac:dyDescent="0.25">
      <c r="A18" s="67"/>
      <c r="B18" s="67">
        <v>16</v>
      </c>
      <c r="C18" s="21"/>
      <c r="D18" s="67"/>
      <c r="E18" s="49">
        <v>2240</v>
      </c>
      <c r="F18" s="49"/>
      <c r="G18" s="68"/>
      <c r="H18" s="60"/>
      <c r="I18" s="2">
        <f>сен.25!I18+F18-E18</f>
        <v>-4480</v>
      </c>
    </row>
    <row r="19" spans="1:9" x14ac:dyDescent="0.25">
      <c r="A19" s="67"/>
      <c r="B19" s="67">
        <v>17</v>
      </c>
      <c r="C19" s="29"/>
      <c r="D19" s="67"/>
      <c r="E19" s="49">
        <v>2240</v>
      </c>
      <c r="F19" s="49"/>
      <c r="G19" s="68"/>
      <c r="H19" s="60"/>
      <c r="I19" s="2">
        <f>сен.25!I19+F19-E19</f>
        <v>4480</v>
      </c>
    </row>
    <row r="20" spans="1:9" x14ac:dyDescent="0.25">
      <c r="A20" s="67"/>
      <c r="B20" s="67">
        <v>18</v>
      </c>
      <c r="C20" s="20"/>
      <c r="D20" s="67"/>
      <c r="E20" s="49">
        <v>2240</v>
      </c>
      <c r="F20" s="49">
        <v>4480</v>
      </c>
      <c r="G20" s="68">
        <v>620624</v>
      </c>
      <c r="H20" s="60">
        <v>45931</v>
      </c>
      <c r="I20" s="2">
        <f>сен.25!I20+F20-E20</f>
        <v>-4480</v>
      </c>
    </row>
    <row r="21" spans="1:9" x14ac:dyDescent="0.25">
      <c r="A21" s="67"/>
      <c r="B21" s="67">
        <v>19</v>
      </c>
      <c r="C21" s="20"/>
      <c r="D21" s="67"/>
      <c r="E21" s="49">
        <v>2240</v>
      </c>
      <c r="F21" s="49">
        <v>2500</v>
      </c>
      <c r="G21" s="68" t="s">
        <v>590</v>
      </c>
      <c r="H21" s="60">
        <v>45950</v>
      </c>
      <c r="I21" s="2">
        <f>сен.25!I21+F21-E21</f>
        <v>340</v>
      </c>
    </row>
    <row r="22" spans="1:9" x14ac:dyDescent="0.25">
      <c r="A22" s="67"/>
      <c r="B22" s="67">
        <v>20</v>
      </c>
      <c r="C22" s="29"/>
      <c r="D22" s="67"/>
      <c r="E22" s="49"/>
      <c r="F22" s="49"/>
      <c r="G22" s="68"/>
      <c r="H22" s="60"/>
      <c r="I22" s="2">
        <f>сен.25!I22+F22-E22</f>
        <v>0</v>
      </c>
    </row>
    <row r="23" spans="1:9" x14ac:dyDescent="0.25">
      <c r="A23" s="1"/>
      <c r="B23" s="1">
        <v>21</v>
      </c>
      <c r="C23" s="29"/>
      <c r="D23" s="67"/>
      <c r="E23" s="49">
        <v>2240</v>
      </c>
      <c r="F23" s="49">
        <v>2240</v>
      </c>
      <c r="G23" s="68" t="s">
        <v>591</v>
      </c>
      <c r="H23" s="60">
        <v>45951</v>
      </c>
      <c r="I23" s="2">
        <f>сен.25!I23+F23-E23</f>
        <v>0</v>
      </c>
    </row>
    <row r="24" spans="1:9" x14ac:dyDescent="0.25">
      <c r="A24" s="1"/>
      <c r="B24" s="1">
        <v>22</v>
      </c>
      <c r="C24" s="20"/>
      <c r="D24" s="67"/>
      <c r="E24" s="49">
        <v>2240</v>
      </c>
      <c r="F24" s="49"/>
      <c r="G24" s="68"/>
      <c r="H24" s="60"/>
      <c r="I24" s="2">
        <f>сен.25!I24+F24-E24</f>
        <v>4480</v>
      </c>
    </row>
    <row r="25" spans="1:9" x14ac:dyDescent="0.25">
      <c r="A25" s="1"/>
      <c r="B25" s="1">
        <v>23</v>
      </c>
      <c r="C25" s="20"/>
      <c r="D25" s="67"/>
      <c r="E25" s="49">
        <v>2240</v>
      </c>
      <c r="F25" s="49">
        <v>2240</v>
      </c>
      <c r="G25" s="68" t="s">
        <v>592</v>
      </c>
      <c r="H25" s="60">
        <v>45958</v>
      </c>
      <c r="I25" s="2">
        <f>сен.25!I25+F25-E25</f>
        <v>0</v>
      </c>
    </row>
    <row r="26" spans="1:9" x14ac:dyDescent="0.25">
      <c r="A26" s="1"/>
      <c r="B26" s="1">
        <v>24</v>
      </c>
      <c r="C26" s="20"/>
      <c r="D26" s="67"/>
      <c r="E26" s="49">
        <v>2240</v>
      </c>
      <c r="F26" s="49">
        <v>40000</v>
      </c>
      <c r="G26" s="68" t="s">
        <v>593</v>
      </c>
      <c r="H26" s="60">
        <v>45936</v>
      </c>
      <c r="I26" s="2">
        <f>сен.25!I26+F26-E26</f>
        <v>17600</v>
      </c>
    </row>
    <row r="27" spans="1:9" x14ac:dyDescent="0.25">
      <c r="A27" s="1"/>
      <c r="B27" s="1">
        <v>25</v>
      </c>
      <c r="C27" s="29"/>
      <c r="D27" s="67"/>
      <c r="E27" s="49">
        <v>2240</v>
      </c>
      <c r="F27" s="49">
        <v>2240</v>
      </c>
      <c r="G27" s="68" t="s">
        <v>594</v>
      </c>
      <c r="H27" s="60">
        <v>45951</v>
      </c>
      <c r="I27" s="2">
        <f>сен.25!I27+F27-E27</f>
        <v>2240</v>
      </c>
    </row>
    <row r="28" spans="1:9" x14ac:dyDescent="0.25">
      <c r="A28" s="27"/>
      <c r="B28" s="1">
        <v>26</v>
      </c>
      <c r="C28" s="29"/>
      <c r="D28" s="67"/>
      <c r="E28" s="49">
        <v>2240</v>
      </c>
      <c r="F28" s="49">
        <v>2240</v>
      </c>
      <c r="G28" s="68" t="s">
        <v>595</v>
      </c>
      <c r="H28" s="60">
        <v>45938</v>
      </c>
      <c r="I28" s="2">
        <f>сен.25!I28+F28-E28</f>
        <v>-2240</v>
      </c>
    </row>
    <row r="29" spans="1:9" x14ac:dyDescent="0.25">
      <c r="A29" s="1"/>
      <c r="B29" s="1">
        <v>27</v>
      </c>
      <c r="C29" s="29"/>
      <c r="D29" s="67"/>
      <c r="E29" s="49">
        <v>2240</v>
      </c>
      <c r="F29" s="49"/>
      <c r="G29" s="68"/>
      <c r="H29" s="60"/>
      <c r="I29" s="2">
        <f>сен.25!I29+F29-E29</f>
        <v>-7400</v>
      </c>
    </row>
    <row r="30" spans="1:9" x14ac:dyDescent="0.25">
      <c r="A30" s="1"/>
      <c r="B30" s="1">
        <v>28</v>
      </c>
      <c r="C30" s="29"/>
      <c r="D30" s="67"/>
      <c r="E30" s="49">
        <v>2240</v>
      </c>
      <c r="F30" s="49"/>
      <c r="G30" s="68"/>
      <c r="H30" s="60"/>
      <c r="I30" s="2">
        <f>сен.25!I30+F30-E30</f>
        <v>-2400</v>
      </c>
    </row>
    <row r="31" spans="1:9" x14ac:dyDescent="0.25">
      <c r="A31" s="1"/>
      <c r="B31" s="1">
        <v>29</v>
      </c>
      <c r="C31" s="29"/>
      <c r="D31" s="67"/>
      <c r="E31" s="49">
        <v>2240</v>
      </c>
      <c r="F31" s="49">
        <v>2240</v>
      </c>
      <c r="G31" s="68" t="s">
        <v>596</v>
      </c>
      <c r="H31" s="60">
        <v>45936</v>
      </c>
      <c r="I31" s="2">
        <f>сен.25!I31+F31-E31</f>
        <v>0</v>
      </c>
    </row>
    <row r="32" spans="1:9" x14ac:dyDescent="0.25">
      <c r="A32" s="1"/>
      <c r="B32" s="1">
        <v>30</v>
      </c>
      <c r="C32" s="29"/>
      <c r="D32" s="67"/>
      <c r="E32" s="49">
        <v>2240</v>
      </c>
      <c r="F32" s="49"/>
      <c r="G32" s="68"/>
      <c r="H32" s="60"/>
      <c r="I32" s="2">
        <f>сен.25!I32+F32-E32</f>
        <v>5880</v>
      </c>
    </row>
    <row r="33" spans="1:9" x14ac:dyDescent="0.25">
      <c r="A33" s="1"/>
      <c r="B33" s="1">
        <v>31</v>
      </c>
      <c r="C33" s="29"/>
      <c r="D33" s="67"/>
      <c r="E33" s="49">
        <v>2240</v>
      </c>
      <c r="F33" s="49">
        <v>2240</v>
      </c>
      <c r="G33" s="68" t="s">
        <v>597</v>
      </c>
      <c r="H33" s="60">
        <v>45960</v>
      </c>
      <c r="I33" s="2">
        <f>сен.25!I33+F33-E33</f>
        <v>0</v>
      </c>
    </row>
    <row r="34" spans="1:9" x14ac:dyDescent="0.25">
      <c r="A34" s="1"/>
      <c r="B34" s="1">
        <v>32</v>
      </c>
      <c r="C34" s="29"/>
      <c r="D34" s="67"/>
      <c r="E34" s="49">
        <v>2240</v>
      </c>
      <c r="F34" s="49"/>
      <c r="G34" s="68"/>
      <c r="H34" s="60"/>
      <c r="I34" s="2">
        <f>сен.25!I34+F34-E34</f>
        <v>-8960</v>
      </c>
    </row>
    <row r="35" spans="1:9" x14ac:dyDescent="0.25">
      <c r="A35" s="1"/>
      <c r="B35" s="1">
        <v>33</v>
      </c>
      <c r="C35" s="29"/>
      <c r="D35" s="67"/>
      <c r="E35" s="49">
        <v>2240</v>
      </c>
      <c r="F35" s="49"/>
      <c r="G35" s="68"/>
      <c r="H35" s="60"/>
      <c r="I35" s="2">
        <f>сен.25!I35+F35-E35</f>
        <v>-2240</v>
      </c>
    </row>
    <row r="36" spans="1:9" x14ac:dyDescent="0.25">
      <c r="A36" s="1"/>
      <c r="B36" s="1">
        <v>35</v>
      </c>
      <c r="C36" s="29"/>
      <c r="D36" s="67"/>
      <c r="E36" s="49">
        <v>2240</v>
      </c>
      <c r="F36" s="49">
        <v>2240</v>
      </c>
      <c r="G36" s="68">
        <v>977108</v>
      </c>
      <c r="H36" s="60">
        <v>45931</v>
      </c>
      <c r="I36" s="2">
        <f>сен.25!I36+F36-E36</f>
        <v>0</v>
      </c>
    </row>
    <row r="37" spans="1:9" x14ac:dyDescent="0.25">
      <c r="A37" s="1"/>
      <c r="B37" s="1">
        <v>36</v>
      </c>
      <c r="C37" s="29"/>
      <c r="D37" s="67"/>
      <c r="E37" s="49">
        <v>2240</v>
      </c>
      <c r="F37" s="49"/>
      <c r="G37" s="68"/>
      <c r="H37" s="60"/>
      <c r="I37" s="2">
        <f>сен.25!I37+F37-E37</f>
        <v>-7480</v>
      </c>
    </row>
    <row r="38" spans="1:9" x14ac:dyDescent="0.25">
      <c r="A38" s="1"/>
      <c r="B38" s="1">
        <v>37</v>
      </c>
      <c r="C38" s="29"/>
      <c r="D38" s="67"/>
      <c r="E38" s="49">
        <v>2240</v>
      </c>
      <c r="F38" s="49">
        <v>2240</v>
      </c>
      <c r="G38" s="68" t="s">
        <v>598</v>
      </c>
      <c r="H38" s="60">
        <v>45936</v>
      </c>
      <c r="I38" s="2">
        <f>сен.25!I38+F38-E38</f>
        <v>-2240</v>
      </c>
    </row>
    <row r="39" spans="1:9" x14ac:dyDescent="0.25">
      <c r="A39" s="1"/>
      <c r="B39" s="1">
        <v>38.39</v>
      </c>
      <c r="C39" s="29"/>
      <c r="D39" s="67"/>
      <c r="E39" s="49">
        <v>2240</v>
      </c>
      <c r="F39" s="49">
        <v>2240</v>
      </c>
      <c r="G39" s="68" t="s">
        <v>599</v>
      </c>
      <c r="H39" s="60">
        <v>45943</v>
      </c>
      <c r="I39" s="2">
        <f>сен.25!I39+F39-E39</f>
        <v>0</v>
      </c>
    </row>
    <row r="40" spans="1:9" x14ac:dyDescent="0.25">
      <c r="A40" s="1"/>
      <c r="B40" s="1">
        <v>39</v>
      </c>
      <c r="C40" s="29"/>
      <c r="D40" s="67"/>
      <c r="E40" s="49">
        <v>0</v>
      </c>
      <c r="F40" s="49"/>
      <c r="G40" s="68"/>
      <c r="H40" s="60"/>
      <c r="I40" s="2">
        <f>сен.25!I40+F40-E40</f>
        <v>0</v>
      </c>
    </row>
    <row r="41" spans="1:9" x14ac:dyDescent="0.25">
      <c r="A41" s="28"/>
      <c r="B41" s="1">
        <v>40</v>
      </c>
      <c r="C41" s="29"/>
      <c r="D41" s="67"/>
      <c r="E41" s="49">
        <v>2240</v>
      </c>
      <c r="F41" s="49">
        <v>2240</v>
      </c>
      <c r="G41" s="68" t="s">
        <v>600</v>
      </c>
      <c r="H41" s="60">
        <v>45936</v>
      </c>
      <c r="I41" s="2">
        <f>сен.25!I41+F41-E41</f>
        <v>0</v>
      </c>
    </row>
    <row r="42" spans="1:9" x14ac:dyDescent="0.25">
      <c r="A42" s="1"/>
      <c r="B42" s="1">
        <v>41</v>
      </c>
      <c r="C42" s="29"/>
      <c r="D42" s="67"/>
      <c r="E42" s="49">
        <v>2240</v>
      </c>
      <c r="F42" s="49"/>
      <c r="G42" s="68"/>
      <c r="H42" s="60"/>
      <c r="I42" s="2">
        <f>сен.25!I42+F42-E42</f>
        <v>-2240</v>
      </c>
    </row>
    <row r="43" spans="1:9" x14ac:dyDescent="0.25">
      <c r="A43" s="1"/>
      <c r="B43" s="1">
        <v>42</v>
      </c>
      <c r="C43" s="29"/>
      <c r="D43" s="67"/>
      <c r="E43" s="49">
        <v>2240</v>
      </c>
      <c r="F43" s="49"/>
      <c r="G43" s="68"/>
      <c r="H43" s="60"/>
      <c r="I43" s="2">
        <f>сен.25!I43+F43-E43</f>
        <v>4480</v>
      </c>
    </row>
    <row r="44" spans="1:9" x14ac:dyDescent="0.25">
      <c r="A44" s="1"/>
      <c r="B44" s="1">
        <v>43</v>
      </c>
      <c r="C44" s="29"/>
      <c r="D44" s="67"/>
      <c r="E44" s="49">
        <v>2240</v>
      </c>
      <c r="F44" s="49">
        <v>2240</v>
      </c>
      <c r="G44" s="68" t="s">
        <v>601</v>
      </c>
      <c r="H44" s="60">
        <v>45939</v>
      </c>
      <c r="I44" s="2">
        <f>сен.25!I44+F44-E44</f>
        <v>-2240</v>
      </c>
    </row>
    <row r="45" spans="1:9" x14ac:dyDescent="0.25">
      <c r="A45" s="1"/>
      <c r="B45" s="1">
        <v>44</v>
      </c>
      <c r="C45" s="29"/>
      <c r="D45" s="67"/>
      <c r="E45" s="49">
        <v>2240</v>
      </c>
      <c r="F45" s="49"/>
      <c r="G45" s="68"/>
      <c r="H45" s="60"/>
      <c r="I45" s="2">
        <f>сен.25!I45+F45-E45</f>
        <v>-22400</v>
      </c>
    </row>
    <row r="46" spans="1:9" x14ac:dyDescent="0.25">
      <c r="A46" s="1"/>
      <c r="B46" s="1">
        <v>45</v>
      </c>
      <c r="C46" s="29"/>
      <c r="D46" s="67"/>
      <c r="E46" s="49">
        <v>2240</v>
      </c>
      <c r="F46" s="49"/>
      <c r="G46" s="68"/>
      <c r="H46" s="60"/>
      <c r="I46" s="2">
        <f>сен.25!I46+F46-E46</f>
        <v>4480</v>
      </c>
    </row>
    <row r="47" spans="1:9" x14ac:dyDescent="0.25">
      <c r="A47" s="1"/>
      <c r="B47" s="1">
        <v>46</v>
      </c>
      <c r="C47" s="29"/>
      <c r="D47" s="67"/>
      <c r="E47" s="49">
        <v>2240</v>
      </c>
      <c r="F47" s="49"/>
      <c r="G47" s="68"/>
      <c r="H47" s="60"/>
      <c r="I47" s="2">
        <f>сен.25!I47+F47-E47</f>
        <v>-2600</v>
      </c>
    </row>
    <row r="48" spans="1:9" x14ac:dyDescent="0.25">
      <c r="A48" s="1"/>
      <c r="B48" s="1">
        <v>47</v>
      </c>
      <c r="C48" s="29"/>
      <c r="D48" s="67"/>
      <c r="E48" s="49">
        <v>2240</v>
      </c>
      <c r="F48" s="49"/>
      <c r="G48" s="68"/>
      <c r="H48" s="60"/>
      <c r="I48" s="2">
        <f>сен.25!I48+F48-E48</f>
        <v>17600</v>
      </c>
    </row>
    <row r="49" spans="1:9" x14ac:dyDescent="0.25">
      <c r="A49" s="1"/>
      <c r="B49" s="1">
        <v>48</v>
      </c>
      <c r="C49" s="29"/>
      <c r="D49" s="67"/>
      <c r="E49" s="49">
        <v>2240</v>
      </c>
      <c r="F49" s="49">
        <v>2240</v>
      </c>
      <c r="G49" s="68" t="s">
        <v>602</v>
      </c>
      <c r="H49" s="60">
        <v>45956</v>
      </c>
      <c r="I49" s="2">
        <f>сен.25!I49+F49-E49</f>
        <v>0</v>
      </c>
    </row>
    <row r="50" spans="1:9" x14ac:dyDescent="0.25">
      <c r="A50" s="1"/>
      <c r="B50" s="1">
        <v>49</v>
      </c>
      <c r="C50" s="29"/>
      <c r="D50" s="67"/>
      <c r="E50" s="49">
        <v>2240</v>
      </c>
      <c r="F50" s="49">
        <v>2240</v>
      </c>
      <c r="G50" s="68" t="s">
        <v>603</v>
      </c>
      <c r="H50" s="60">
        <v>45936</v>
      </c>
      <c r="I50" s="2">
        <f>сен.25!I50+F50-E50</f>
        <v>0</v>
      </c>
    </row>
    <row r="51" spans="1:9" x14ac:dyDescent="0.25">
      <c r="A51" s="1"/>
      <c r="B51" s="1">
        <v>50</v>
      </c>
      <c r="C51" s="29"/>
      <c r="D51" s="67"/>
      <c r="E51" s="49">
        <v>2240</v>
      </c>
      <c r="F51" s="49">
        <v>2240</v>
      </c>
      <c r="G51" s="68" t="s">
        <v>604</v>
      </c>
      <c r="H51" s="60">
        <v>45937</v>
      </c>
      <c r="I51" s="2">
        <f>сен.25!I51+F51-E51</f>
        <v>-2240</v>
      </c>
    </row>
    <row r="52" spans="1:9" x14ac:dyDescent="0.25">
      <c r="A52" s="1"/>
      <c r="B52" s="1">
        <v>51</v>
      </c>
      <c r="C52" s="20"/>
      <c r="D52" s="67"/>
      <c r="E52" s="49">
        <v>2240</v>
      </c>
      <c r="F52" s="49"/>
      <c r="G52" s="68"/>
      <c r="H52" s="60"/>
      <c r="I52" s="2">
        <f>сен.25!I52+F52-E52</f>
        <v>-22400</v>
      </c>
    </row>
    <row r="53" spans="1:9" x14ac:dyDescent="0.25">
      <c r="A53" s="1"/>
      <c r="B53" s="1">
        <v>52</v>
      </c>
      <c r="C53" s="29"/>
      <c r="D53" s="67"/>
      <c r="E53" s="49">
        <v>2240</v>
      </c>
      <c r="F53" s="49"/>
      <c r="G53" s="68"/>
      <c r="H53" s="60"/>
      <c r="I53" s="2">
        <f>сен.25!I53+F53-E53</f>
        <v>-4480</v>
      </c>
    </row>
    <row r="54" spans="1:9" x14ac:dyDescent="0.25">
      <c r="A54" s="1"/>
      <c r="B54" s="1">
        <v>53</v>
      </c>
      <c r="C54" s="29"/>
      <c r="D54" s="67"/>
      <c r="E54" s="49">
        <v>2240</v>
      </c>
      <c r="F54" s="49"/>
      <c r="G54" s="68"/>
      <c r="H54" s="60"/>
      <c r="I54" s="2">
        <f>сен.25!I54+F54-E54</f>
        <v>-22400</v>
      </c>
    </row>
    <row r="55" spans="1:9" x14ac:dyDescent="0.25">
      <c r="A55" s="1"/>
      <c r="B55" s="1">
        <v>54</v>
      </c>
      <c r="C55" s="29"/>
      <c r="D55" s="67"/>
      <c r="E55" s="49">
        <v>2240</v>
      </c>
      <c r="F55" s="49"/>
      <c r="G55" s="68"/>
      <c r="H55" s="60"/>
      <c r="I55" s="2">
        <f>сен.25!I55+F55-E55</f>
        <v>-6660</v>
      </c>
    </row>
    <row r="56" spans="1:9" x14ac:dyDescent="0.25">
      <c r="A56" s="1"/>
      <c r="B56" s="1">
        <v>55</v>
      </c>
      <c r="C56" s="29"/>
      <c r="D56" s="67"/>
      <c r="E56" s="49">
        <v>2240</v>
      </c>
      <c r="F56" s="49">
        <v>2240</v>
      </c>
      <c r="G56" s="68" t="s">
        <v>605</v>
      </c>
      <c r="H56" s="60">
        <v>45936</v>
      </c>
      <c r="I56" s="2">
        <f>сен.25!I56+F56-E56</f>
        <v>-2240</v>
      </c>
    </row>
    <row r="57" spans="1:9" x14ac:dyDescent="0.25">
      <c r="A57" s="1"/>
      <c r="B57" s="1">
        <v>56</v>
      </c>
      <c r="C57" s="29"/>
      <c r="D57" s="67"/>
      <c r="E57" s="49">
        <v>2240</v>
      </c>
      <c r="F57" s="49"/>
      <c r="G57" s="68"/>
      <c r="H57" s="60"/>
      <c r="I57" s="2">
        <f>сен.25!I57+F57-E57</f>
        <v>-2240</v>
      </c>
    </row>
    <row r="58" spans="1:9" x14ac:dyDescent="0.25">
      <c r="A58" s="1"/>
      <c r="B58" s="1">
        <v>57</v>
      </c>
      <c r="C58" s="29"/>
      <c r="D58" s="67"/>
      <c r="E58" s="49">
        <v>2240</v>
      </c>
      <c r="F58" s="49"/>
      <c r="G58" s="68"/>
      <c r="H58" s="60"/>
      <c r="I58" s="2">
        <f>сен.25!I58+F58-E58</f>
        <v>-22400</v>
      </c>
    </row>
    <row r="59" spans="1:9" x14ac:dyDescent="0.25">
      <c r="A59" s="1"/>
      <c r="B59" s="1">
        <v>58</v>
      </c>
      <c r="C59" s="29"/>
      <c r="D59" s="67"/>
      <c r="E59" s="49">
        <v>2240</v>
      </c>
      <c r="F59" s="49"/>
      <c r="G59" s="68"/>
      <c r="H59" s="60"/>
      <c r="I59" s="2">
        <f>сен.25!I59+F59-E59</f>
        <v>-22400</v>
      </c>
    </row>
    <row r="60" spans="1:9" x14ac:dyDescent="0.25">
      <c r="A60" s="1"/>
      <c r="B60" s="1">
        <v>59</v>
      </c>
      <c r="C60" s="29"/>
      <c r="D60" s="67"/>
      <c r="E60" s="49">
        <v>2240</v>
      </c>
      <c r="F60" s="49">
        <v>2240</v>
      </c>
      <c r="G60" s="68" t="s">
        <v>606</v>
      </c>
      <c r="H60" s="60">
        <v>45943</v>
      </c>
      <c r="I60" s="2">
        <f>сен.25!I60+F60-E60</f>
        <v>0</v>
      </c>
    </row>
    <row r="61" spans="1:9" x14ac:dyDescent="0.25">
      <c r="A61" s="1"/>
      <c r="B61" s="1">
        <v>60</v>
      </c>
      <c r="C61" s="29"/>
      <c r="D61" s="67"/>
      <c r="E61" s="49">
        <v>2240</v>
      </c>
      <c r="F61" s="49">
        <v>2240</v>
      </c>
      <c r="G61" s="68" t="s">
        <v>607</v>
      </c>
      <c r="H61" s="60">
        <v>45938</v>
      </c>
      <c r="I61" s="2">
        <f>сен.25!I61+F61-E61</f>
        <v>0</v>
      </c>
    </row>
    <row r="62" spans="1:9" x14ac:dyDescent="0.25">
      <c r="A62" s="1"/>
      <c r="B62" s="1">
        <v>61</v>
      </c>
      <c r="C62" s="29"/>
      <c r="D62" s="67"/>
      <c r="E62" s="49">
        <v>2240</v>
      </c>
      <c r="F62" s="49"/>
      <c r="G62" s="68"/>
      <c r="H62" s="60"/>
      <c r="I62" s="2">
        <f>сен.25!I62+F62-E62</f>
        <v>-6720</v>
      </c>
    </row>
    <row r="63" spans="1:9" x14ac:dyDescent="0.25">
      <c r="A63" s="1"/>
      <c r="B63" s="1">
        <v>62</v>
      </c>
      <c r="C63" s="29"/>
      <c r="D63" s="67"/>
      <c r="E63" s="49">
        <v>2240</v>
      </c>
      <c r="F63" s="49">
        <v>2240</v>
      </c>
      <c r="G63" s="68" t="s">
        <v>608</v>
      </c>
      <c r="H63" s="60">
        <v>45931</v>
      </c>
      <c r="I63" s="2">
        <f>сен.25!I63+F63-E63</f>
        <v>0</v>
      </c>
    </row>
    <row r="64" spans="1:9" x14ac:dyDescent="0.25">
      <c r="A64" s="1"/>
      <c r="B64" s="1">
        <v>63</v>
      </c>
      <c r="C64" s="29"/>
      <c r="D64" s="67"/>
      <c r="E64" s="49">
        <v>2240</v>
      </c>
      <c r="F64" s="49">
        <v>2240</v>
      </c>
      <c r="G64" s="68" t="s">
        <v>609</v>
      </c>
      <c r="H64" s="60">
        <v>45936</v>
      </c>
      <c r="I64" s="2">
        <f>сен.25!I64+F64-E64</f>
        <v>0</v>
      </c>
    </row>
    <row r="65" spans="1:9" x14ac:dyDescent="0.25">
      <c r="A65" s="1"/>
      <c r="B65" s="1">
        <v>64</v>
      </c>
      <c r="C65" s="29"/>
      <c r="D65" s="67"/>
      <c r="E65" s="49">
        <v>2240</v>
      </c>
      <c r="F65" s="49">
        <v>4480</v>
      </c>
      <c r="G65" s="68" t="s">
        <v>610</v>
      </c>
      <c r="H65" s="60">
        <v>45950</v>
      </c>
      <c r="I65" s="2">
        <f>сен.25!I65+F65-E65</f>
        <v>0</v>
      </c>
    </row>
    <row r="66" spans="1:9" x14ac:dyDescent="0.25">
      <c r="A66" s="1"/>
      <c r="B66" s="1">
        <v>65</v>
      </c>
      <c r="C66" s="29"/>
      <c r="D66" s="67"/>
      <c r="E66" s="49">
        <v>2240</v>
      </c>
      <c r="F66" s="49">
        <v>2240</v>
      </c>
      <c r="G66" s="68" t="s">
        <v>611</v>
      </c>
      <c r="H66" s="60">
        <v>45935</v>
      </c>
      <c r="I66" s="2">
        <f>сен.25!I66+F66-E66</f>
        <v>0</v>
      </c>
    </row>
    <row r="67" spans="1:9" x14ac:dyDescent="0.25">
      <c r="A67" s="1"/>
      <c r="B67" s="1">
        <v>66</v>
      </c>
      <c r="C67" s="29"/>
      <c r="D67" s="67"/>
      <c r="E67" s="49">
        <v>2240</v>
      </c>
      <c r="F67" s="49">
        <v>2240</v>
      </c>
      <c r="G67" s="68" t="s">
        <v>612</v>
      </c>
      <c r="H67" s="60">
        <v>45936</v>
      </c>
      <c r="I67" s="2">
        <f>сен.25!I67+F67-E67</f>
        <v>0</v>
      </c>
    </row>
    <row r="68" spans="1:9" x14ac:dyDescent="0.25">
      <c r="A68" s="1"/>
      <c r="B68" s="1">
        <v>67</v>
      </c>
      <c r="C68" s="29"/>
      <c r="D68" s="67"/>
      <c r="E68" s="49">
        <v>2240</v>
      </c>
      <c r="F68" s="49">
        <v>4480</v>
      </c>
      <c r="G68" s="68" t="s">
        <v>613</v>
      </c>
      <c r="H68" s="60">
        <v>45953</v>
      </c>
      <c r="I68" s="2">
        <f>сен.25!I68+F68-E68</f>
        <v>0</v>
      </c>
    </row>
    <row r="69" spans="1:9" x14ac:dyDescent="0.25">
      <c r="A69" s="1"/>
      <c r="B69" s="1">
        <v>68</v>
      </c>
      <c r="C69" s="29"/>
      <c r="D69" s="67"/>
      <c r="E69" s="49">
        <v>2240</v>
      </c>
      <c r="F69" s="49">
        <v>2240</v>
      </c>
      <c r="G69" s="68" t="s">
        <v>614</v>
      </c>
      <c r="H69" s="60">
        <v>45936</v>
      </c>
      <c r="I69" s="2">
        <f>сен.25!I69+F69-E69</f>
        <v>103040</v>
      </c>
    </row>
    <row r="70" spans="1:9" x14ac:dyDescent="0.25">
      <c r="A70" s="28"/>
      <c r="B70" s="1">
        <v>69</v>
      </c>
      <c r="C70" s="20"/>
      <c r="D70" s="67"/>
      <c r="E70" s="49">
        <v>2240</v>
      </c>
      <c r="F70" s="49"/>
      <c r="G70" s="68"/>
      <c r="H70" s="60"/>
      <c r="I70" s="2">
        <f>сен.25!I70+F70-E70</f>
        <v>-22400</v>
      </c>
    </row>
    <row r="71" spans="1:9" x14ac:dyDescent="0.25">
      <c r="A71" s="27"/>
      <c r="B71" s="1">
        <v>70</v>
      </c>
      <c r="C71" s="29"/>
      <c r="D71" s="67"/>
      <c r="E71" s="49">
        <v>2240</v>
      </c>
      <c r="F71" s="49">
        <v>10500</v>
      </c>
      <c r="G71" s="68" t="s">
        <v>615</v>
      </c>
      <c r="H71" s="60">
        <v>45942</v>
      </c>
      <c r="I71" s="2">
        <f>сен.25!I71+F71-E71</f>
        <v>-1900</v>
      </c>
    </row>
    <row r="72" spans="1:9" x14ac:dyDescent="0.25">
      <c r="A72" s="1"/>
      <c r="B72" s="1">
        <v>71</v>
      </c>
      <c r="C72" s="29"/>
      <c r="D72" s="67"/>
      <c r="E72" s="49">
        <v>2240</v>
      </c>
      <c r="F72" s="49">
        <v>2240</v>
      </c>
      <c r="G72" s="68" t="s">
        <v>616</v>
      </c>
      <c r="H72" s="60">
        <v>45936</v>
      </c>
      <c r="I72" s="2">
        <f>сен.25!I72+F72-E72</f>
        <v>0</v>
      </c>
    </row>
    <row r="73" spans="1:9" x14ac:dyDescent="0.25">
      <c r="A73" s="1"/>
      <c r="B73" s="1">
        <v>72</v>
      </c>
      <c r="C73" s="29"/>
      <c r="D73" s="67"/>
      <c r="E73" s="49"/>
      <c r="F73" s="49"/>
      <c r="G73" s="68"/>
      <c r="H73" s="60"/>
      <c r="I73" s="2">
        <f>сен.25!I73+F73-E73</f>
        <v>0</v>
      </c>
    </row>
    <row r="74" spans="1:9" x14ac:dyDescent="0.25">
      <c r="A74" s="1"/>
      <c r="B74" s="1">
        <v>73</v>
      </c>
      <c r="C74" s="29"/>
      <c r="D74" s="67"/>
      <c r="E74" s="49"/>
      <c r="F74" s="49"/>
      <c r="G74" s="68"/>
      <c r="H74" s="60"/>
      <c r="I74" s="2">
        <f>сен.25!I74+F74-E74</f>
        <v>0</v>
      </c>
    </row>
    <row r="75" spans="1:9" x14ac:dyDescent="0.25">
      <c r="A75" s="27"/>
      <c r="B75" s="1">
        <v>74</v>
      </c>
      <c r="C75" s="29"/>
      <c r="D75" s="67"/>
      <c r="E75" s="49">
        <v>2240</v>
      </c>
      <c r="F75" s="49"/>
      <c r="G75" s="68"/>
      <c r="H75" s="60"/>
      <c r="I75" s="2">
        <f>сен.25!I75+F75-E75</f>
        <v>-4480</v>
      </c>
    </row>
    <row r="76" spans="1:9" x14ac:dyDescent="0.25">
      <c r="A76" s="1"/>
      <c r="B76" s="1">
        <v>75</v>
      </c>
      <c r="C76" s="29"/>
      <c r="D76" s="67"/>
      <c r="E76" s="49">
        <v>2240</v>
      </c>
      <c r="F76" s="49">
        <v>2240</v>
      </c>
      <c r="G76" s="68" t="s">
        <v>617</v>
      </c>
      <c r="H76" s="60">
        <v>45943</v>
      </c>
      <c r="I76" s="2">
        <f>сен.25!I76+F76-E76</f>
        <v>0</v>
      </c>
    </row>
    <row r="77" spans="1:9" x14ac:dyDescent="0.25">
      <c r="A77" s="1"/>
      <c r="B77" s="1">
        <v>76</v>
      </c>
      <c r="C77" s="29"/>
      <c r="D77" s="67"/>
      <c r="E77" s="49">
        <v>2240</v>
      </c>
      <c r="F77" s="49">
        <v>2240</v>
      </c>
      <c r="G77" s="68" t="s">
        <v>618</v>
      </c>
      <c r="H77" s="60">
        <v>45935</v>
      </c>
      <c r="I77" s="2">
        <f>сен.25!I77+F77-E77</f>
        <v>0</v>
      </c>
    </row>
    <row r="78" spans="1:9" x14ac:dyDescent="0.25">
      <c r="A78" s="27"/>
      <c r="B78" s="1">
        <v>77</v>
      </c>
      <c r="C78" s="29"/>
      <c r="D78" s="67"/>
      <c r="E78" s="49">
        <v>2240</v>
      </c>
      <c r="F78" s="49">
        <v>2240</v>
      </c>
      <c r="G78" s="68" t="s">
        <v>619</v>
      </c>
      <c r="H78" s="60">
        <v>45952</v>
      </c>
      <c r="I78" s="2">
        <f>сен.25!I78+F78-E78</f>
        <v>6720</v>
      </c>
    </row>
    <row r="79" spans="1:9" x14ac:dyDescent="0.25">
      <c r="A79" s="1"/>
      <c r="B79" s="1">
        <v>78</v>
      </c>
      <c r="C79" s="29"/>
      <c r="D79" s="67"/>
      <c r="E79" s="49">
        <v>0</v>
      </c>
      <c r="F79" s="49"/>
      <c r="G79" s="68"/>
      <c r="H79" s="60"/>
      <c r="I79" s="2">
        <f>сен.25!I79+F79-E79</f>
        <v>0</v>
      </c>
    </row>
    <row r="80" spans="1:9" x14ac:dyDescent="0.25">
      <c r="A80" s="1"/>
      <c r="B80" s="1">
        <v>79</v>
      </c>
      <c r="C80" s="29"/>
      <c r="D80" s="67"/>
      <c r="E80" s="49">
        <v>2240</v>
      </c>
      <c r="F80" s="49"/>
      <c r="G80" s="68"/>
      <c r="H80" s="60"/>
      <c r="I80" s="2">
        <f>сен.25!I80+F80-E80</f>
        <v>-2240</v>
      </c>
    </row>
    <row r="81" spans="1:9" x14ac:dyDescent="0.25">
      <c r="A81" s="1"/>
      <c r="B81" s="1">
        <v>80</v>
      </c>
      <c r="C81" s="29"/>
      <c r="D81" s="67"/>
      <c r="E81" s="49">
        <v>0</v>
      </c>
      <c r="F81" s="49"/>
      <c r="G81" s="68"/>
      <c r="H81" s="60"/>
      <c r="I81" s="2">
        <f>сен.25!I81+F81-E81</f>
        <v>0</v>
      </c>
    </row>
    <row r="82" spans="1:9" x14ac:dyDescent="0.25">
      <c r="A82" s="1"/>
      <c r="B82" s="1">
        <v>81</v>
      </c>
      <c r="C82" s="29"/>
      <c r="D82" s="67"/>
      <c r="E82" s="49">
        <v>2240</v>
      </c>
      <c r="F82" s="49">
        <v>2240</v>
      </c>
      <c r="G82" s="68" t="s">
        <v>620</v>
      </c>
      <c r="H82" s="60">
        <v>45950</v>
      </c>
      <c r="I82" s="2">
        <f>сен.25!I82+F82-E82</f>
        <v>0</v>
      </c>
    </row>
    <row r="83" spans="1:9" x14ac:dyDescent="0.25">
      <c r="A83" s="1"/>
      <c r="B83" s="1">
        <v>82</v>
      </c>
      <c r="C83" s="20"/>
      <c r="D83" s="67"/>
      <c r="E83" s="49">
        <v>2240</v>
      </c>
      <c r="F83" s="49">
        <v>2240</v>
      </c>
      <c r="G83" s="68" t="s">
        <v>621</v>
      </c>
      <c r="H83" s="60">
        <v>45945</v>
      </c>
      <c r="I83" s="2">
        <f>сен.25!I83+F83-E83</f>
        <v>-2240</v>
      </c>
    </row>
    <row r="84" spans="1:9" x14ac:dyDescent="0.25">
      <c r="A84" s="27"/>
      <c r="B84" s="1">
        <v>83</v>
      </c>
      <c r="C84" s="20"/>
      <c r="D84" s="67"/>
      <c r="E84" s="49">
        <v>2240</v>
      </c>
      <c r="F84" s="49">
        <v>2240</v>
      </c>
      <c r="G84" s="68" t="s">
        <v>622</v>
      </c>
      <c r="H84" s="60">
        <v>45939</v>
      </c>
      <c r="I84" s="2">
        <f>сен.25!I84+F84-E84</f>
        <v>-2220</v>
      </c>
    </row>
    <row r="85" spans="1:9" x14ac:dyDescent="0.25">
      <c r="A85" s="1"/>
      <c r="B85" s="1">
        <v>84</v>
      </c>
      <c r="C85" s="29"/>
      <c r="D85" s="67"/>
      <c r="E85" s="49">
        <v>2240</v>
      </c>
      <c r="F85" s="49"/>
      <c r="G85" s="68"/>
      <c r="H85" s="60"/>
      <c r="I85" s="2">
        <f>сен.25!I85+F85-E85</f>
        <v>2600</v>
      </c>
    </row>
    <row r="86" spans="1:9" x14ac:dyDescent="0.25">
      <c r="A86" s="1"/>
      <c r="B86" s="1">
        <v>85</v>
      </c>
      <c r="C86" s="29"/>
      <c r="D86" s="67"/>
      <c r="E86" s="49"/>
      <c r="F86" s="49"/>
      <c r="G86" s="68"/>
      <c r="H86" s="60"/>
      <c r="I86" s="2">
        <f>сен.25!I86+F86-E86</f>
        <v>0</v>
      </c>
    </row>
    <row r="87" spans="1:9" x14ac:dyDescent="0.25">
      <c r="A87" s="1"/>
      <c r="B87" s="1">
        <v>86</v>
      </c>
      <c r="C87" s="29"/>
      <c r="D87" s="67"/>
      <c r="E87" s="49">
        <v>2240</v>
      </c>
      <c r="F87" s="49"/>
      <c r="G87" s="68"/>
      <c r="H87" s="60"/>
      <c r="I87" s="2">
        <f>сен.25!I87+F87-E87</f>
        <v>-2240</v>
      </c>
    </row>
    <row r="88" spans="1:9" x14ac:dyDescent="0.25">
      <c r="A88" s="28"/>
      <c r="B88" s="1">
        <v>87</v>
      </c>
      <c r="C88" s="29"/>
      <c r="D88" s="67"/>
      <c r="E88" s="49">
        <v>2240</v>
      </c>
      <c r="F88" s="49"/>
      <c r="G88" s="68"/>
      <c r="H88" s="60"/>
      <c r="I88" s="2">
        <f>сен.25!I88+F88-E88</f>
        <v>-2240</v>
      </c>
    </row>
    <row r="89" spans="1:9" x14ac:dyDescent="0.25">
      <c r="A89" s="1"/>
      <c r="B89" s="1">
        <v>88</v>
      </c>
      <c r="C89" s="29"/>
      <c r="D89" s="67"/>
      <c r="E89" s="49">
        <v>2240</v>
      </c>
      <c r="F89" s="49"/>
      <c r="G89" s="68"/>
      <c r="H89" s="60"/>
      <c r="I89" s="2">
        <f>сен.25!I89+F89-E89</f>
        <v>-2240</v>
      </c>
    </row>
    <row r="90" spans="1:9" x14ac:dyDescent="0.25">
      <c r="A90" s="1"/>
      <c r="B90" s="1">
        <v>89</v>
      </c>
      <c r="C90" s="29"/>
      <c r="D90" s="67"/>
      <c r="E90" s="49">
        <v>2240</v>
      </c>
      <c r="F90" s="49">
        <v>2240</v>
      </c>
      <c r="G90" s="68" t="s">
        <v>623</v>
      </c>
      <c r="H90" s="60">
        <v>45943</v>
      </c>
      <c r="I90" s="2">
        <f>сен.25!I90+F90-E90</f>
        <v>0</v>
      </c>
    </row>
    <row r="91" spans="1:9" x14ac:dyDescent="0.25">
      <c r="A91" s="1"/>
      <c r="B91" s="1">
        <v>90</v>
      </c>
      <c r="C91" s="29"/>
      <c r="D91" s="67"/>
      <c r="E91" s="49">
        <v>2240</v>
      </c>
      <c r="F91" s="49">
        <v>4500</v>
      </c>
      <c r="G91" s="68" t="s">
        <v>624</v>
      </c>
      <c r="H91" s="60">
        <v>45932</v>
      </c>
      <c r="I91" s="2">
        <f>сен.25!I91+F91-E91</f>
        <v>-20</v>
      </c>
    </row>
    <row r="92" spans="1:9" x14ac:dyDescent="0.25">
      <c r="A92" s="1"/>
      <c r="B92" s="1">
        <v>91</v>
      </c>
      <c r="C92" s="29"/>
      <c r="D92" s="67"/>
      <c r="E92" s="49">
        <v>2240</v>
      </c>
      <c r="F92" s="49"/>
      <c r="G92" s="68"/>
      <c r="H92" s="60"/>
      <c r="I92" s="2">
        <f>сен.25!I92+F92-E92</f>
        <v>-2400</v>
      </c>
    </row>
    <row r="93" spans="1:9" x14ac:dyDescent="0.25">
      <c r="A93" s="1"/>
      <c r="B93" s="1">
        <v>92</v>
      </c>
      <c r="C93" s="29"/>
      <c r="D93" s="67"/>
      <c r="E93" s="49">
        <v>2240</v>
      </c>
      <c r="F93" s="49">
        <v>6720</v>
      </c>
      <c r="G93" s="68" t="s">
        <v>625</v>
      </c>
      <c r="H93" s="60">
        <v>45939</v>
      </c>
      <c r="I93" s="2">
        <f>сен.25!I93+F93-E93</f>
        <v>4480</v>
      </c>
    </row>
    <row r="94" spans="1:9" x14ac:dyDescent="0.25">
      <c r="A94" s="1"/>
      <c r="B94" s="1">
        <v>93</v>
      </c>
      <c r="C94" s="29"/>
      <c r="D94" s="67"/>
      <c r="E94" s="49"/>
      <c r="F94" s="49"/>
      <c r="G94" s="68"/>
      <c r="H94" s="60"/>
      <c r="I94" s="2">
        <f>сен.25!I94+F94-E94</f>
        <v>0</v>
      </c>
    </row>
    <row r="95" spans="1:9" x14ac:dyDescent="0.25">
      <c r="A95" s="1"/>
      <c r="B95" s="1">
        <v>94</v>
      </c>
      <c r="C95" s="29"/>
      <c r="D95" s="67"/>
      <c r="E95" s="49">
        <v>2240</v>
      </c>
      <c r="F95" s="49">
        <v>2240</v>
      </c>
      <c r="G95" s="68" t="s">
        <v>626</v>
      </c>
      <c r="H95" s="60">
        <v>45951</v>
      </c>
      <c r="I95" s="2">
        <f>сен.25!I95+F95-E95</f>
        <v>0</v>
      </c>
    </row>
    <row r="96" spans="1:9" x14ac:dyDescent="0.25">
      <c r="A96" s="1"/>
      <c r="B96" s="1">
        <v>95</v>
      </c>
      <c r="C96" s="29"/>
      <c r="D96" s="67"/>
      <c r="E96" s="49">
        <v>2240</v>
      </c>
      <c r="F96" s="49">
        <v>2240</v>
      </c>
      <c r="G96" s="68" t="s">
        <v>627</v>
      </c>
      <c r="H96" s="60">
        <v>45951</v>
      </c>
      <c r="I96" s="2">
        <f>сен.25!I96+F96-E96</f>
        <v>2240</v>
      </c>
    </row>
    <row r="97" spans="1:9" x14ac:dyDescent="0.25">
      <c r="A97" s="1"/>
      <c r="B97" s="1">
        <v>96</v>
      </c>
      <c r="C97" s="20"/>
      <c r="D97" s="67"/>
      <c r="E97" s="49">
        <v>2240</v>
      </c>
      <c r="F97" s="49">
        <v>2240</v>
      </c>
      <c r="G97" s="68" t="s">
        <v>628</v>
      </c>
      <c r="H97" s="60">
        <v>45953</v>
      </c>
      <c r="I97" s="2">
        <f>сен.25!I97+F97-E97</f>
        <v>-2240</v>
      </c>
    </row>
    <row r="98" spans="1:9" x14ac:dyDescent="0.25">
      <c r="A98" s="1"/>
      <c r="B98" s="1">
        <v>97</v>
      </c>
      <c r="C98" s="29"/>
      <c r="D98" s="67"/>
      <c r="E98" s="49">
        <v>2240</v>
      </c>
      <c r="F98" s="49"/>
      <c r="G98" s="68"/>
      <c r="H98" s="60"/>
      <c r="I98" s="2">
        <f>сен.25!I98+F98-E98</f>
        <v>-12400</v>
      </c>
    </row>
    <row r="99" spans="1:9" x14ac:dyDescent="0.25">
      <c r="A99" s="1"/>
      <c r="B99" s="1">
        <v>98</v>
      </c>
      <c r="C99" s="29"/>
      <c r="D99" s="67"/>
      <c r="E99" s="49">
        <v>2240</v>
      </c>
      <c r="F99" s="49">
        <v>2240</v>
      </c>
      <c r="G99" s="68" t="s">
        <v>629</v>
      </c>
      <c r="H99" s="60">
        <v>45946</v>
      </c>
      <c r="I99" s="2">
        <f>сен.25!I99+F99-E99</f>
        <v>0</v>
      </c>
    </row>
    <row r="100" spans="1:9" x14ac:dyDescent="0.25">
      <c r="A100" s="1"/>
      <c r="B100" s="1">
        <v>99</v>
      </c>
      <c r="C100" s="29"/>
      <c r="D100" s="67"/>
      <c r="E100" s="49">
        <v>2240</v>
      </c>
      <c r="F100" s="49">
        <v>2240</v>
      </c>
      <c r="G100" s="68" t="s">
        <v>630</v>
      </c>
      <c r="H100" s="60">
        <v>45942</v>
      </c>
      <c r="I100" s="2">
        <f>сен.25!I100+F100-E100</f>
        <v>0</v>
      </c>
    </row>
    <row r="101" spans="1:9" x14ac:dyDescent="0.25">
      <c r="A101" s="1"/>
      <c r="B101" s="1">
        <v>100</v>
      </c>
      <c r="C101" s="29"/>
      <c r="D101" s="67"/>
      <c r="E101" s="49">
        <v>2240</v>
      </c>
      <c r="F101" s="49"/>
      <c r="G101" s="68"/>
      <c r="H101" s="60"/>
      <c r="I101" s="2">
        <f>сен.25!I101+F101-E101</f>
        <v>-12400</v>
      </c>
    </row>
    <row r="102" spans="1:9" x14ac:dyDescent="0.25">
      <c r="A102" s="1"/>
      <c r="B102" s="1">
        <v>101</v>
      </c>
      <c r="C102" s="29"/>
      <c r="D102" s="67"/>
      <c r="E102" s="49"/>
      <c r="F102" s="49"/>
      <c r="G102" s="68"/>
      <c r="H102" s="60"/>
      <c r="I102" s="2">
        <f>сен.25!I102+F102-E102</f>
        <v>0</v>
      </c>
    </row>
    <row r="103" spans="1:9" x14ac:dyDescent="0.25">
      <c r="A103" s="1"/>
      <c r="B103" s="1">
        <v>102</v>
      </c>
      <c r="C103" s="29"/>
      <c r="D103" s="67"/>
      <c r="E103" s="49">
        <v>2240</v>
      </c>
      <c r="F103" s="49"/>
      <c r="G103" s="68"/>
      <c r="H103" s="60"/>
      <c r="I103" s="2">
        <f>сен.25!I103+F103-E103</f>
        <v>-12400</v>
      </c>
    </row>
    <row r="104" spans="1:9" x14ac:dyDescent="0.25">
      <c r="A104" s="1"/>
      <c r="B104" s="1">
        <v>103</v>
      </c>
      <c r="C104" s="29"/>
      <c r="D104" s="67"/>
      <c r="E104" s="49">
        <v>2240</v>
      </c>
      <c r="F104" s="49"/>
      <c r="G104" s="68"/>
      <c r="H104" s="60"/>
      <c r="I104" s="2">
        <f>сен.25!I104+F104-E104</f>
        <v>-4480</v>
      </c>
    </row>
    <row r="105" spans="1:9" x14ac:dyDescent="0.25">
      <c r="A105" s="1"/>
      <c r="B105" s="1">
        <v>104</v>
      </c>
      <c r="C105" s="29"/>
      <c r="D105" s="67"/>
      <c r="E105" s="49">
        <v>2240</v>
      </c>
      <c r="F105" s="49">
        <v>2240</v>
      </c>
      <c r="G105" s="68" t="s">
        <v>631</v>
      </c>
      <c r="H105" s="60">
        <v>45933</v>
      </c>
      <c r="I105" s="2">
        <f>сен.25!I105+F105-E105</f>
        <v>0</v>
      </c>
    </row>
    <row r="106" spans="1:9" x14ac:dyDescent="0.25">
      <c r="A106" s="1"/>
      <c r="B106" s="1">
        <v>105</v>
      </c>
      <c r="C106" s="29"/>
      <c r="D106" s="67"/>
      <c r="E106" s="49">
        <v>2240</v>
      </c>
      <c r="F106" s="49"/>
      <c r="G106" s="68"/>
      <c r="H106" s="60"/>
      <c r="I106" s="2">
        <f>сен.25!I106+F106-E106</f>
        <v>-22400</v>
      </c>
    </row>
    <row r="107" spans="1:9" x14ac:dyDescent="0.25">
      <c r="A107" s="1"/>
      <c r="B107" s="1">
        <v>106</v>
      </c>
      <c r="C107" s="29"/>
      <c r="D107" s="67"/>
      <c r="E107" s="49">
        <v>2240</v>
      </c>
      <c r="F107" s="49"/>
      <c r="G107" s="68"/>
      <c r="H107" s="60"/>
      <c r="I107" s="2">
        <f>сен.25!I107+F107-E107</f>
        <v>35108</v>
      </c>
    </row>
    <row r="108" spans="1:9" x14ac:dyDescent="0.25">
      <c r="A108" s="1"/>
      <c r="B108" s="1">
        <v>107</v>
      </c>
      <c r="C108" s="29"/>
      <c r="D108" s="67"/>
      <c r="E108" s="49">
        <v>2240</v>
      </c>
      <c r="F108" s="49">
        <v>6720</v>
      </c>
      <c r="G108" s="68" t="s">
        <v>632</v>
      </c>
      <c r="H108" s="60">
        <v>45933</v>
      </c>
      <c r="I108" s="2">
        <f>сен.25!I108+F108-E108</f>
        <v>-2240</v>
      </c>
    </row>
    <row r="109" spans="1:9" x14ac:dyDescent="0.25">
      <c r="A109" s="1"/>
      <c r="B109" s="1">
        <v>108</v>
      </c>
      <c r="C109" s="29"/>
      <c r="D109" s="67"/>
      <c r="E109" s="49"/>
      <c r="F109" s="49"/>
      <c r="G109" s="68"/>
      <c r="H109" s="60"/>
      <c r="I109" s="2">
        <f>сен.25!I109+F109-E109</f>
        <v>0</v>
      </c>
    </row>
    <row r="110" spans="1:9" x14ac:dyDescent="0.25">
      <c r="A110" s="1"/>
      <c r="B110" s="1">
        <v>109</v>
      </c>
      <c r="C110" s="29"/>
      <c r="D110" s="67"/>
      <c r="E110" s="49"/>
      <c r="F110" s="49"/>
      <c r="G110" s="68"/>
      <c r="H110" s="60"/>
      <c r="I110" s="2">
        <f>сен.25!I110+F110-E110</f>
        <v>0</v>
      </c>
    </row>
    <row r="111" spans="1:9" x14ac:dyDescent="0.25">
      <c r="A111" s="1"/>
      <c r="B111" s="1">
        <v>110</v>
      </c>
      <c r="C111" s="29"/>
      <c r="D111" s="67"/>
      <c r="E111" s="49">
        <v>2240</v>
      </c>
      <c r="F111" s="49"/>
      <c r="G111" s="68"/>
      <c r="H111" s="60"/>
      <c r="I111" s="2">
        <f>сен.25!I111+F111-E111</f>
        <v>-22400</v>
      </c>
    </row>
    <row r="112" spans="1:9" x14ac:dyDescent="0.25">
      <c r="A112" s="1"/>
      <c r="B112" s="1">
        <v>111</v>
      </c>
      <c r="C112" s="29"/>
      <c r="D112" s="67"/>
      <c r="E112" s="49">
        <v>2240</v>
      </c>
      <c r="F112" s="49"/>
      <c r="G112" s="68"/>
      <c r="H112" s="60"/>
      <c r="I112" s="2">
        <f>сен.25!I112+F112-E112</f>
        <v>-2240</v>
      </c>
    </row>
    <row r="113" spans="1:9" x14ac:dyDescent="0.25">
      <c r="A113" s="1"/>
      <c r="B113" s="1">
        <v>112</v>
      </c>
      <c r="C113" s="29"/>
      <c r="D113" s="67"/>
      <c r="E113" s="49">
        <v>2240</v>
      </c>
      <c r="F113" s="49"/>
      <c r="G113" s="68"/>
      <c r="H113" s="60"/>
      <c r="I113" s="2">
        <f>сен.25!I113+F113-E113</f>
        <v>100</v>
      </c>
    </row>
    <row r="114" spans="1:9" x14ac:dyDescent="0.25">
      <c r="A114" s="1"/>
      <c r="B114" s="1">
        <v>113</v>
      </c>
      <c r="C114" s="29"/>
      <c r="D114" s="67"/>
      <c r="E114" s="49">
        <v>0</v>
      </c>
      <c r="F114" s="49"/>
      <c r="G114" s="68"/>
      <c r="H114" s="60"/>
      <c r="I114" s="2">
        <f>сен.25!I114+F114-E114</f>
        <v>0</v>
      </c>
    </row>
    <row r="115" spans="1:9" x14ac:dyDescent="0.25">
      <c r="A115" s="28"/>
      <c r="B115" s="1">
        <v>114</v>
      </c>
      <c r="C115" s="29"/>
      <c r="D115" s="67"/>
      <c r="E115" s="49">
        <v>2240</v>
      </c>
      <c r="F115" s="49"/>
      <c r="G115" s="68"/>
      <c r="H115" s="60"/>
      <c r="I115" s="2">
        <f>сен.25!I115+F115-E115</f>
        <v>3480</v>
      </c>
    </row>
    <row r="116" spans="1:9" x14ac:dyDescent="0.25">
      <c r="A116" s="1"/>
      <c r="B116" s="1">
        <v>115</v>
      </c>
      <c r="C116" s="29"/>
      <c r="D116" s="67"/>
      <c r="E116" s="49">
        <v>2240</v>
      </c>
      <c r="F116" s="49"/>
      <c r="G116" s="68"/>
      <c r="H116" s="60"/>
      <c r="I116" s="2">
        <f>сен.25!I116+F116-E116</f>
        <v>8960</v>
      </c>
    </row>
    <row r="117" spans="1:9" x14ac:dyDescent="0.25">
      <c r="A117" s="1"/>
      <c r="B117" s="1">
        <v>116</v>
      </c>
      <c r="C117" s="20"/>
      <c r="D117" s="67"/>
      <c r="E117" s="49">
        <v>2240</v>
      </c>
      <c r="F117" s="49">
        <v>2240</v>
      </c>
      <c r="G117" s="68" t="s">
        <v>633</v>
      </c>
      <c r="H117" s="60">
        <v>45946</v>
      </c>
      <c r="I117" s="2">
        <f>сен.25!I117+F117-E117</f>
        <v>4480</v>
      </c>
    </row>
    <row r="118" spans="1:9" x14ac:dyDescent="0.25">
      <c r="A118" s="1"/>
      <c r="B118" s="1">
        <v>117</v>
      </c>
      <c r="C118" s="29"/>
      <c r="D118" s="67"/>
      <c r="E118" s="49">
        <v>2240</v>
      </c>
      <c r="F118" s="49"/>
      <c r="G118" s="68"/>
      <c r="H118" s="60"/>
      <c r="I118" s="2">
        <f>сен.25!I118+F118-E118</f>
        <v>-6880</v>
      </c>
    </row>
    <row r="119" spans="1:9" x14ac:dyDescent="0.25">
      <c r="A119" s="1"/>
      <c r="B119" s="1">
        <v>118</v>
      </c>
      <c r="C119" s="29"/>
      <c r="D119" s="67"/>
      <c r="E119" s="49">
        <v>2240</v>
      </c>
      <c r="F119" s="49">
        <v>2240</v>
      </c>
      <c r="G119" s="68" t="s">
        <v>634</v>
      </c>
      <c r="H119" s="60">
        <v>45950</v>
      </c>
      <c r="I119" s="2">
        <f>сен.25!I119+F119-E119</f>
        <v>0</v>
      </c>
    </row>
    <row r="120" spans="1:9" x14ac:dyDescent="0.25">
      <c r="A120" s="1"/>
      <c r="B120" s="1">
        <v>119</v>
      </c>
      <c r="C120" s="29"/>
      <c r="D120" s="67"/>
      <c r="E120" s="49">
        <v>2240</v>
      </c>
      <c r="F120" s="49"/>
      <c r="G120" s="68"/>
      <c r="H120" s="60"/>
      <c r="I120" s="2">
        <f>сен.25!I120+F120-E120</f>
        <v>4480</v>
      </c>
    </row>
    <row r="121" spans="1:9" x14ac:dyDescent="0.25">
      <c r="A121" s="1"/>
      <c r="B121" s="1">
        <v>120</v>
      </c>
      <c r="C121" s="29"/>
      <c r="D121" s="67"/>
      <c r="E121" s="49"/>
      <c r="F121" s="49"/>
      <c r="G121" s="68"/>
      <c r="H121" s="60"/>
      <c r="I121" s="2">
        <f>сен.25!I121+F121-E121</f>
        <v>0</v>
      </c>
    </row>
    <row r="122" spans="1:9" x14ac:dyDescent="0.25">
      <c r="A122" s="1"/>
      <c r="B122" s="1">
        <v>121</v>
      </c>
      <c r="C122" s="29"/>
      <c r="D122" s="67"/>
      <c r="E122" s="49"/>
      <c r="F122" s="49"/>
      <c r="G122" s="68"/>
      <c r="H122" s="60"/>
      <c r="I122" s="2">
        <f>сен.25!I122+F122-E122</f>
        <v>0</v>
      </c>
    </row>
    <row r="123" spans="1:9" x14ac:dyDescent="0.25">
      <c r="A123" s="1"/>
      <c r="B123" s="1">
        <v>122</v>
      </c>
      <c r="C123" s="29"/>
      <c r="D123" s="67"/>
      <c r="E123" s="49"/>
      <c r="F123" s="49"/>
      <c r="G123" s="68"/>
      <c r="H123" s="60"/>
      <c r="I123" s="2">
        <f>сен.25!I123+F123-E123</f>
        <v>0</v>
      </c>
    </row>
    <row r="124" spans="1:9" x14ac:dyDescent="0.25">
      <c r="A124" s="1"/>
      <c r="B124" s="1">
        <v>123</v>
      </c>
      <c r="C124" s="29"/>
      <c r="D124" s="67"/>
      <c r="E124" s="49"/>
      <c r="F124" s="49"/>
      <c r="G124" s="68"/>
      <c r="H124" s="60"/>
      <c r="I124" s="2">
        <f>сен.25!I124+F124-E124</f>
        <v>0</v>
      </c>
    </row>
    <row r="125" spans="1:9" x14ac:dyDescent="0.25">
      <c r="A125" s="1"/>
      <c r="B125" s="1">
        <v>124</v>
      </c>
      <c r="C125" s="29"/>
      <c r="D125" s="67"/>
      <c r="E125" s="49"/>
      <c r="F125" s="49"/>
      <c r="G125" s="68"/>
      <c r="H125" s="60"/>
      <c r="I125" s="2">
        <f>сен.25!I125+F125-E125</f>
        <v>0</v>
      </c>
    </row>
    <row r="126" spans="1:9" x14ac:dyDescent="0.25">
      <c r="A126" s="1"/>
      <c r="B126" s="1">
        <v>125</v>
      </c>
      <c r="C126" s="29"/>
      <c r="D126" s="67"/>
      <c r="E126" s="49"/>
      <c r="F126" s="49"/>
      <c r="G126" s="68"/>
      <c r="H126" s="60"/>
      <c r="I126" s="2">
        <f>сен.25!I126+F126-E126</f>
        <v>0</v>
      </c>
    </row>
    <row r="127" spans="1:9" x14ac:dyDescent="0.25">
      <c r="A127" s="1"/>
      <c r="B127" s="1">
        <v>126</v>
      </c>
      <c r="C127" s="29"/>
      <c r="D127" s="67"/>
      <c r="E127" s="49"/>
      <c r="F127" s="49"/>
      <c r="G127" s="68"/>
      <c r="H127" s="60"/>
      <c r="I127" s="2">
        <f>сен.25!I127+F127-E127</f>
        <v>0</v>
      </c>
    </row>
    <row r="128" spans="1:9" x14ac:dyDescent="0.25">
      <c r="A128" s="1"/>
      <c r="B128" s="1">
        <v>127</v>
      </c>
      <c r="C128" s="29"/>
      <c r="D128" s="67"/>
      <c r="E128" s="49"/>
      <c r="F128" s="49"/>
      <c r="G128" s="68"/>
      <c r="H128" s="60"/>
      <c r="I128" s="2">
        <f>сен.25!I128+F128-E128</f>
        <v>0</v>
      </c>
    </row>
    <row r="129" spans="1:9" x14ac:dyDescent="0.25">
      <c r="A129" s="1"/>
      <c r="B129" s="1">
        <v>128</v>
      </c>
      <c r="C129" s="29"/>
      <c r="D129" s="67"/>
      <c r="E129" s="49"/>
      <c r="F129" s="49"/>
      <c r="G129" s="68"/>
      <c r="H129" s="60"/>
      <c r="I129" s="2">
        <f>сен.25!I129+F129-E129</f>
        <v>0</v>
      </c>
    </row>
    <row r="130" spans="1:9" x14ac:dyDescent="0.25">
      <c r="A130" s="1"/>
      <c r="B130" s="1">
        <v>129</v>
      </c>
      <c r="C130" s="29"/>
      <c r="D130" s="67"/>
      <c r="E130" s="49"/>
      <c r="F130" s="49"/>
      <c r="G130" s="68"/>
      <c r="H130" s="60"/>
      <c r="I130" s="2">
        <f>сен.25!I130+F130-E130</f>
        <v>0</v>
      </c>
    </row>
    <row r="131" spans="1:9" x14ac:dyDescent="0.25">
      <c r="A131" s="1"/>
      <c r="B131" s="1">
        <v>130</v>
      </c>
      <c r="C131" s="29"/>
      <c r="D131" s="67"/>
      <c r="E131" s="49"/>
      <c r="F131" s="49"/>
      <c r="G131" s="68"/>
      <c r="H131" s="60"/>
      <c r="I131" s="2">
        <f>сен.25!I131+F131-E131</f>
        <v>0</v>
      </c>
    </row>
    <row r="132" spans="1:9" x14ac:dyDescent="0.25">
      <c r="A132" s="1"/>
      <c r="B132" s="1">
        <v>131</v>
      </c>
      <c r="C132" s="29"/>
      <c r="D132" s="67"/>
      <c r="E132" s="49"/>
      <c r="F132" s="49"/>
      <c r="G132" s="68"/>
      <c r="H132" s="60"/>
      <c r="I132" s="2">
        <f>сен.25!I132+F132-E132</f>
        <v>0</v>
      </c>
    </row>
    <row r="133" spans="1:9" x14ac:dyDescent="0.25">
      <c r="A133" s="11"/>
      <c r="B133" s="1">
        <v>132</v>
      </c>
      <c r="C133" s="29"/>
      <c r="D133" s="67"/>
      <c r="E133" s="49"/>
      <c r="F133" s="49"/>
      <c r="G133" s="68"/>
      <c r="H133" s="60"/>
      <c r="I133" s="2">
        <f>сен.25!I133+F133-E133</f>
        <v>0</v>
      </c>
    </row>
    <row r="134" spans="1:9" x14ac:dyDescent="0.25">
      <c r="A134" s="11"/>
      <c r="B134" s="1">
        <v>133</v>
      </c>
      <c r="C134" s="29"/>
      <c r="D134" s="67"/>
      <c r="E134" s="49"/>
      <c r="F134" s="49"/>
      <c r="G134" s="68"/>
      <c r="H134" s="60"/>
      <c r="I134" s="2">
        <f>сен.25!I134+F134-E134</f>
        <v>0</v>
      </c>
    </row>
    <row r="135" spans="1:9" x14ac:dyDescent="0.25">
      <c r="A135" s="11"/>
      <c r="B135" s="1">
        <v>134</v>
      </c>
      <c r="C135" s="29"/>
      <c r="D135" s="67"/>
      <c r="E135" s="49"/>
      <c r="F135" s="49"/>
      <c r="G135" s="68"/>
      <c r="H135" s="60"/>
      <c r="I135" s="2">
        <f>сен.25!I135+F135-E135</f>
        <v>0</v>
      </c>
    </row>
    <row r="136" spans="1:9" x14ac:dyDescent="0.25">
      <c r="A136" s="11"/>
      <c r="B136" s="1">
        <v>135</v>
      </c>
      <c r="C136" s="29"/>
      <c r="D136" s="67"/>
      <c r="E136" s="49"/>
      <c r="F136" s="49"/>
      <c r="G136" s="68"/>
      <c r="H136" s="60"/>
      <c r="I136" s="2">
        <f>сен.25!I136+F136-E136</f>
        <v>0</v>
      </c>
    </row>
    <row r="137" spans="1:9" x14ac:dyDescent="0.25">
      <c r="A137" s="11"/>
      <c r="B137" s="1">
        <v>136</v>
      </c>
      <c r="C137" s="29"/>
      <c r="D137" s="67"/>
      <c r="E137" s="49"/>
      <c r="F137" s="49"/>
      <c r="G137" s="68"/>
      <c r="H137" s="60"/>
      <c r="I137" s="2">
        <f>сен.25!I137+F137-E137</f>
        <v>0</v>
      </c>
    </row>
    <row r="138" spans="1:9" x14ac:dyDescent="0.25">
      <c r="A138" s="11"/>
      <c r="B138" s="1">
        <v>137</v>
      </c>
      <c r="C138" s="29"/>
      <c r="D138" s="67"/>
      <c r="E138" s="49"/>
      <c r="F138" s="49"/>
      <c r="G138" s="68"/>
      <c r="H138" s="60"/>
      <c r="I138" s="2">
        <f>сен.25!I138+F138-E138</f>
        <v>0</v>
      </c>
    </row>
    <row r="139" spans="1:9" x14ac:dyDescent="0.25">
      <c r="A139" s="11"/>
      <c r="B139" s="1">
        <v>138</v>
      </c>
      <c r="C139" s="29"/>
      <c r="D139" s="67"/>
      <c r="E139" s="49"/>
      <c r="F139" s="49"/>
      <c r="G139" s="68"/>
      <c r="H139" s="60"/>
      <c r="I139" s="2">
        <f>сен.25!I139+F139-E139</f>
        <v>0</v>
      </c>
    </row>
    <row r="140" spans="1:9" x14ac:dyDescent="0.25">
      <c r="A140" s="11"/>
      <c r="B140" s="1">
        <v>139</v>
      </c>
      <c r="C140" s="29"/>
      <c r="D140" s="67"/>
      <c r="E140" s="49">
        <v>2240</v>
      </c>
      <c r="F140" s="49">
        <v>2240</v>
      </c>
      <c r="G140" s="68" t="s">
        <v>635</v>
      </c>
      <c r="H140" s="60">
        <v>45936</v>
      </c>
      <c r="I140" s="2">
        <f>сен.25!I140+F140-E140</f>
        <v>0</v>
      </c>
    </row>
    <row r="141" spans="1:9" x14ac:dyDescent="0.25">
      <c r="A141" s="11"/>
      <c r="B141" s="1">
        <v>140</v>
      </c>
      <c r="C141" s="29"/>
      <c r="D141" s="67"/>
      <c r="E141" s="49">
        <v>2240</v>
      </c>
      <c r="F141" s="49">
        <v>4480</v>
      </c>
      <c r="G141" s="68" t="s">
        <v>636</v>
      </c>
      <c r="H141" s="60">
        <v>45953</v>
      </c>
      <c r="I141" s="2">
        <f>сен.25!I141+F141-E141</f>
        <v>2520</v>
      </c>
    </row>
    <row r="142" spans="1:9" x14ac:dyDescent="0.25">
      <c r="A142" s="11"/>
      <c r="B142" s="1">
        <v>141</v>
      </c>
      <c r="C142" s="20"/>
      <c r="D142" s="67"/>
      <c r="E142" s="49">
        <v>2240</v>
      </c>
      <c r="F142" s="49">
        <v>2240</v>
      </c>
      <c r="G142" s="68" t="s">
        <v>637</v>
      </c>
      <c r="H142" s="60">
        <v>45936</v>
      </c>
      <c r="I142" s="2">
        <f>сен.25!I142+F142-E142</f>
        <v>-5730</v>
      </c>
    </row>
    <row r="143" spans="1:9" x14ac:dyDescent="0.25">
      <c r="A143" s="11"/>
      <c r="B143" s="1">
        <v>142.143</v>
      </c>
      <c r="C143" s="29"/>
      <c r="D143" s="67"/>
      <c r="E143" s="49">
        <v>2240</v>
      </c>
      <c r="F143" s="49"/>
      <c r="G143" s="68"/>
      <c r="H143" s="60"/>
      <c r="I143" s="2">
        <f>сен.25!I143+F143-E143</f>
        <v>-1000</v>
      </c>
    </row>
    <row r="144" spans="1:9" x14ac:dyDescent="0.25">
      <c r="A144" s="11"/>
      <c r="B144" s="1">
        <v>144</v>
      </c>
      <c r="C144" s="29"/>
      <c r="D144" s="67"/>
      <c r="E144" s="49">
        <v>1240</v>
      </c>
      <c r="F144" s="49"/>
      <c r="G144" s="68"/>
      <c r="H144" s="60"/>
      <c r="I144" s="2">
        <f>сен.25!I144+F144-E144</f>
        <v>-12400</v>
      </c>
    </row>
    <row r="145" spans="1:9" x14ac:dyDescent="0.25">
      <c r="A145" s="11"/>
      <c r="B145" s="1">
        <v>145</v>
      </c>
      <c r="C145" s="29"/>
      <c r="D145" s="67"/>
      <c r="E145" s="49">
        <v>1240</v>
      </c>
      <c r="F145" s="49"/>
      <c r="G145" s="68"/>
      <c r="H145" s="60"/>
      <c r="I145" s="2">
        <f>сен.25!I145+F145-E145</f>
        <v>-3720</v>
      </c>
    </row>
    <row r="146" spans="1:9" x14ac:dyDescent="0.25">
      <c r="A146" s="11"/>
      <c r="B146" s="1">
        <v>146</v>
      </c>
      <c r="C146" s="8"/>
      <c r="D146" s="67"/>
      <c r="E146" s="49">
        <v>1240</v>
      </c>
      <c r="F146" s="49"/>
      <c r="G146" s="68"/>
      <c r="H146" s="60"/>
      <c r="I146" s="2">
        <f>сен.25!I146+F146-E146</f>
        <v>10660</v>
      </c>
    </row>
    <row r="147" spans="1:9" x14ac:dyDescent="0.25">
      <c r="A147" s="11"/>
      <c r="B147" s="1">
        <v>147</v>
      </c>
      <c r="C147" s="29"/>
      <c r="D147" s="67"/>
      <c r="E147" s="49">
        <v>1240</v>
      </c>
      <c r="F147" s="49"/>
      <c r="G147" s="68"/>
      <c r="H147" s="60"/>
      <c r="I147" s="2">
        <f>сен.25!I147+F147-E147</f>
        <v>0</v>
      </c>
    </row>
    <row r="148" spans="1:9" x14ac:dyDescent="0.25">
      <c r="A148" s="11"/>
      <c r="B148" s="1">
        <v>148</v>
      </c>
      <c r="C148" s="29"/>
      <c r="D148" s="67"/>
      <c r="E148" s="49">
        <v>1240</v>
      </c>
      <c r="F148" s="49"/>
      <c r="G148" s="68"/>
      <c r="H148" s="60"/>
      <c r="I148" s="2">
        <f>сен.25!I148+F148-E148</f>
        <v>7600</v>
      </c>
    </row>
    <row r="149" spans="1:9" x14ac:dyDescent="0.25">
      <c r="A149" s="11"/>
      <c r="B149" s="1">
        <v>149</v>
      </c>
      <c r="C149" s="29"/>
      <c r="D149" s="67"/>
      <c r="E149" s="49">
        <v>1240</v>
      </c>
      <c r="F149" s="49"/>
      <c r="G149" s="68"/>
      <c r="H149" s="60"/>
      <c r="I149" s="2">
        <f>сен.25!I149+F149-E149</f>
        <v>-5690</v>
      </c>
    </row>
    <row r="150" spans="1:9" x14ac:dyDescent="0.25">
      <c r="A150" s="11"/>
      <c r="B150" s="1">
        <v>150</v>
      </c>
      <c r="C150" s="29"/>
      <c r="D150" s="67"/>
      <c r="E150" s="49">
        <v>1240</v>
      </c>
      <c r="F150" s="49">
        <v>1300</v>
      </c>
      <c r="G150" s="68" t="s">
        <v>638</v>
      </c>
      <c r="H150" s="60">
        <v>45931</v>
      </c>
      <c r="I150" s="2">
        <f>сен.25!I150+F150-E150</f>
        <v>-600</v>
      </c>
    </row>
    <row r="151" spans="1:9" x14ac:dyDescent="0.25">
      <c r="A151" s="11"/>
      <c r="B151" s="1">
        <v>151</v>
      </c>
      <c r="C151" s="29"/>
      <c r="D151" s="67"/>
      <c r="E151" s="49">
        <v>1240</v>
      </c>
      <c r="F151" s="49">
        <v>1240</v>
      </c>
      <c r="G151" s="68" t="s">
        <v>639</v>
      </c>
      <c r="H151" s="60">
        <v>45952</v>
      </c>
      <c r="I151" s="2">
        <f>сен.25!I151+F151-E151</f>
        <v>0</v>
      </c>
    </row>
    <row r="152" spans="1:9" x14ac:dyDescent="0.25">
      <c r="A152" s="11"/>
      <c r="B152" s="1">
        <v>152</v>
      </c>
      <c r="C152" s="29"/>
      <c r="D152" s="67"/>
      <c r="E152" s="49">
        <v>1240</v>
      </c>
      <c r="F152" s="49"/>
      <c r="G152" s="68"/>
      <c r="H152" s="60"/>
      <c r="I152" s="2">
        <f>сен.25!I152+F152-E152</f>
        <v>-12400</v>
      </c>
    </row>
    <row r="153" spans="1:9" x14ac:dyDescent="0.25">
      <c r="A153" s="11"/>
      <c r="B153" s="1">
        <v>153</v>
      </c>
      <c r="C153" s="8"/>
      <c r="D153" s="67"/>
      <c r="E153" s="49">
        <v>1240</v>
      </c>
      <c r="F153" s="49">
        <v>1300</v>
      </c>
      <c r="G153" s="68" t="s">
        <v>640</v>
      </c>
      <c r="H153" s="60">
        <v>45958</v>
      </c>
      <c r="I153" s="2">
        <f>сен.25!I153+F153-E153</f>
        <v>0</v>
      </c>
    </row>
    <row r="154" spans="1:9" x14ac:dyDescent="0.25">
      <c r="A154" s="11"/>
      <c r="B154" s="1">
        <v>154</v>
      </c>
      <c r="C154" s="29"/>
      <c r="D154" s="67"/>
      <c r="E154" s="49">
        <v>1240</v>
      </c>
      <c r="F154" s="49"/>
      <c r="G154" s="68"/>
      <c r="H154" s="60"/>
      <c r="I154" s="2">
        <f>сен.25!I154+F154-E154</f>
        <v>-10400</v>
      </c>
    </row>
    <row r="155" spans="1:9" x14ac:dyDescent="0.25">
      <c r="A155" s="11"/>
      <c r="B155" s="1">
        <v>155</v>
      </c>
      <c r="C155" s="29"/>
      <c r="D155" s="67"/>
      <c r="E155" s="49">
        <v>1240</v>
      </c>
      <c r="F155" s="49"/>
      <c r="G155" s="68"/>
      <c r="H155" s="60"/>
      <c r="I155" s="2">
        <f>сен.25!I155+F155-E155</f>
        <v>-12400</v>
      </c>
    </row>
    <row r="156" spans="1:9" x14ac:dyDescent="0.25">
      <c r="A156" s="11"/>
      <c r="B156" s="1">
        <v>156</v>
      </c>
      <c r="C156" s="29"/>
      <c r="D156" s="67"/>
      <c r="E156" s="49">
        <v>1240</v>
      </c>
      <c r="F156" s="49"/>
      <c r="G156" s="68"/>
      <c r="H156" s="60"/>
      <c r="I156" s="2">
        <f>сен.25!I156+F156-E156</f>
        <v>-1240</v>
      </c>
    </row>
    <row r="157" spans="1:9" x14ac:dyDescent="0.25">
      <c r="A157" s="11"/>
      <c r="B157" s="1">
        <v>157</v>
      </c>
      <c r="C157" s="29"/>
      <c r="D157" s="67"/>
      <c r="E157" s="49">
        <v>1240</v>
      </c>
      <c r="F157" s="49"/>
      <c r="G157" s="68"/>
      <c r="H157" s="60"/>
      <c r="I157" s="2">
        <f>сен.25!I157+F157-E157</f>
        <v>2480</v>
      </c>
    </row>
    <row r="158" spans="1:9" x14ac:dyDescent="0.25">
      <c r="B158" s="1">
        <v>158</v>
      </c>
      <c r="C158" s="29"/>
      <c r="D158" s="67"/>
      <c r="E158" s="49">
        <v>1240</v>
      </c>
      <c r="F158" s="49"/>
      <c r="G158" s="68"/>
      <c r="H158" s="60"/>
      <c r="I158" s="2">
        <f>сен.25!I158+F158-E158</f>
        <v>-12400</v>
      </c>
    </row>
  </sheetData>
  <mergeCells count="1">
    <mergeCell ref="C1:I2"/>
  </mergeCells>
  <conditionalFormatting sqref="I1:I158">
    <cfRule type="cellIs" dxfId="17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249977111117893"/>
  </sheetPr>
  <dimension ref="A1:I158"/>
  <sheetViews>
    <sheetView zoomScaleNormal="100" workbookViewId="0">
      <pane ySplit="3" topLeftCell="A126" activePane="bottomLeft" state="frozen"/>
      <selection pane="bottomLeft" activeCell="H143" sqref="H143"/>
    </sheetView>
  </sheetViews>
  <sheetFormatPr defaultColWidth="9.140625" defaultRowHeight="15" x14ac:dyDescent="0.25"/>
  <cols>
    <col min="3" max="3" width="21.7109375" customWidth="1"/>
    <col min="4" max="4" width="11.42578125" hidden="1" customWidth="1"/>
    <col min="5" max="6" width="11.5703125" bestFit="1" customWidth="1"/>
    <col min="7" max="7" width="34.7109375" customWidth="1"/>
    <col min="8" max="8" width="16.85546875" customWidth="1"/>
    <col min="9" max="9" width="14.7109375" bestFit="1" customWidth="1"/>
  </cols>
  <sheetData>
    <row r="1" spans="1:9" x14ac:dyDescent="0.25">
      <c r="A1" s="10" t="s">
        <v>2</v>
      </c>
      <c r="B1" s="67" t="s">
        <v>3</v>
      </c>
      <c r="C1" s="71">
        <v>45962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7" t="s">
        <v>13</v>
      </c>
      <c r="B3" s="67" t="s">
        <v>14</v>
      </c>
      <c r="C3" s="20" t="s">
        <v>8</v>
      </c>
      <c r="D3" s="67" t="s">
        <v>15</v>
      </c>
      <c r="E3" s="67" t="s">
        <v>16</v>
      </c>
      <c r="F3" s="14" t="s">
        <v>12</v>
      </c>
      <c r="G3" s="68" t="s">
        <v>17</v>
      </c>
      <c r="H3" s="17" t="s">
        <v>18</v>
      </c>
      <c r="I3" s="15" t="s">
        <v>19</v>
      </c>
    </row>
    <row r="4" spans="1:9" x14ac:dyDescent="0.25">
      <c r="A4" s="16"/>
      <c r="B4" s="67">
        <v>1</v>
      </c>
      <c r="C4" s="54"/>
      <c r="D4" s="67"/>
      <c r="E4" s="49">
        <v>2240</v>
      </c>
      <c r="F4" s="49"/>
      <c r="G4" s="68"/>
      <c r="H4" s="60"/>
      <c r="I4" s="2">
        <f>окт.25!I4+F4-E4</f>
        <v>-15640</v>
      </c>
    </row>
    <row r="5" spans="1:9" x14ac:dyDescent="0.25">
      <c r="A5" s="27"/>
      <c r="B5" s="67">
        <v>2</v>
      </c>
      <c r="C5" s="21"/>
      <c r="D5" s="67"/>
      <c r="E5" s="49">
        <v>2240</v>
      </c>
      <c r="F5" s="49"/>
      <c r="G5" s="68"/>
      <c r="H5" s="60"/>
      <c r="I5" s="2">
        <f>окт.25!I5+F5-E5</f>
        <v>-13440</v>
      </c>
    </row>
    <row r="6" spans="1:9" x14ac:dyDescent="0.25">
      <c r="A6" s="27"/>
      <c r="B6" s="25">
        <v>3</v>
      </c>
      <c r="C6" s="21"/>
      <c r="D6" s="25"/>
      <c r="E6" s="49">
        <v>2240</v>
      </c>
      <c r="F6" s="49">
        <v>15000</v>
      </c>
      <c r="G6" s="68" t="s">
        <v>641</v>
      </c>
      <c r="H6" s="60">
        <v>45989</v>
      </c>
      <c r="I6" s="2">
        <f>окт.25!I6+F6-E6</f>
        <v>360</v>
      </c>
    </row>
    <row r="7" spans="1:9" x14ac:dyDescent="0.25">
      <c r="A7" s="67"/>
      <c r="B7" s="67">
        <v>4</v>
      </c>
      <c r="C7" s="29"/>
      <c r="D7" s="67"/>
      <c r="E7" s="49">
        <v>2240</v>
      </c>
      <c r="F7" s="49">
        <v>2240</v>
      </c>
      <c r="G7" s="68" t="s">
        <v>642</v>
      </c>
      <c r="H7" s="60">
        <v>45966</v>
      </c>
      <c r="I7" s="2">
        <f>окт.25!I7+F7-E7</f>
        <v>0</v>
      </c>
    </row>
    <row r="8" spans="1:9" x14ac:dyDescent="0.25">
      <c r="A8" s="67"/>
      <c r="B8" s="67">
        <v>6</v>
      </c>
      <c r="C8" s="29"/>
      <c r="D8" s="67"/>
      <c r="E8" s="49"/>
      <c r="F8" s="49"/>
      <c r="G8" s="68"/>
      <c r="H8" s="60"/>
      <c r="I8" s="2">
        <f>окт.25!I8+F8-E8</f>
        <v>0</v>
      </c>
    </row>
    <row r="9" spans="1:9" x14ac:dyDescent="0.25">
      <c r="A9" s="67"/>
      <c r="B9" s="67">
        <v>7</v>
      </c>
      <c r="C9" s="29"/>
      <c r="D9" s="67"/>
      <c r="E9" s="49"/>
      <c r="F9" s="49"/>
      <c r="G9" s="68"/>
      <c r="H9" s="60"/>
      <c r="I9" s="2">
        <f>окт.25!I9+F9-E9</f>
        <v>0</v>
      </c>
    </row>
    <row r="10" spans="1:9" x14ac:dyDescent="0.25">
      <c r="A10" s="67"/>
      <c r="B10" s="67">
        <v>8</v>
      </c>
      <c r="C10" s="29"/>
      <c r="D10" s="67"/>
      <c r="E10" s="49">
        <v>2240</v>
      </c>
      <c r="F10" s="49">
        <v>2240</v>
      </c>
      <c r="G10" s="68" t="s">
        <v>643</v>
      </c>
      <c r="H10" s="60">
        <v>45968</v>
      </c>
      <c r="I10" s="2">
        <f>окт.25!I10+F10-E10</f>
        <v>0</v>
      </c>
    </row>
    <row r="11" spans="1:9" x14ac:dyDescent="0.25">
      <c r="A11" s="67"/>
      <c r="B11" s="67">
        <v>9</v>
      </c>
      <c r="C11" s="20"/>
      <c r="D11" s="67"/>
      <c r="E11" s="49">
        <v>2240</v>
      </c>
      <c r="F11" s="49"/>
      <c r="G11" s="68"/>
      <c r="H11" s="60"/>
      <c r="I11" s="2">
        <f>окт.25!I11+F11-E11</f>
        <v>2960</v>
      </c>
    </row>
    <row r="12" spans="1:9" x14ac:dyDescent="0.25">
      <c r="A12" s="67"/>
      <c r="B12" s="67">
        <v>10</v>
      </c>
      <c r="C12" s="20"/>
      <c r="D12" s="67"/>
      <c r="E12" s="49">
        <v>2240</v>
      </c>
      <c r="F12" s="49"/>
      <c r="G12" s="68"/>
      <c r="H12" s="60"/>
      <c r="I12" s="2">
        <f>окт.25!I12+F12-E12</f>
        <v>-24640</v>
      </c>
    </row>
    <row r="13" spans="1:9" x14ac:dyDescent="0.25">
      <c r="A13" s="67"/>
      <c r="B13" s="67">
        <v>11</v>
      </c>
      <c r="C13" s="20"/>
      <c r="D13" s="67"/>
      <c r="E13" s="49">
        <v>2240</v>
      </c>
      <c r="F13" s="49">
        <v>2240</v>
      </c>
      <c r="G13" s="68" t="s">
        <v>644</v>
      </c>
      <c r="H13" s="60">
        <v>45967</v>
      </c>
      <c r="I13" s="2">
        <f>окт.25!I13+F13-E13</f>
        <v>0</v>
      </c>
    </row>
    <row r="14" spans="1:9" x14ac:dyDescent="0.25">
      <c r="A14" s="67"/>
      <c r="B14" s="67">
        <v>12</v>
      </c>
      <c r="C14" s="29"/>
      <c r="D14" s="67"/>
      <c r="E14" s="49">
        <v>2240</v>
      </c>
      <c r="F14" s="49"/>
      <c r="G14" s="68"/>
      <c r="H14" s="60"/>
      <c r="I14" s="2">
        <f>окт.25!I14+F14-E14</f>
        <v>-6720</v>
      </c>
    </row>
    <row r="15" spans="1:9" x14ac:dyDescent="0.25">
      <c r="A15" s="27"/>
      <c r="B15" s="67">
        <v>13</v>
      </c>
      <c r="C15" s="20"/>
      <c r="D15" s="67"/>
      <c r="E15" s="49">
        <v>2240</v>
      </c>
      <c r="F15" s="49">
        <v>2240</v>
      </c>
      <c r="G15" s="68" t="s">
        <v>645</v>
      </c>
      <c r="H15" s="60">
        <v>45962</v>
      </c>
      <c r="I15" s="2">
        <f>окт.25!I15+F15-E15</f>
        <v>0</v>
      </c>
    </row>
    <row r="16" spans="1:9" x14ac:dyDescent="0.25">
      <c r="A16" s="67"/>
      <c r="B16" s="67">
        <v>14</v>
      </c>
      <c r="C16" s="20"/>
      <c r="D16" s="67"/>
      <c r="E16" s="49">
        <v>2240</v>
      </c>
      <c r="F16" s="49">
        <v>2240</v>
      </c>
      <c r="G16" s="68" t="s">
        <v>646</v>
      </c>
      <c r="H16" s="60">
        <v>45962</v>
      </c>
      <c r="I16" s="2">
        <f>окт.25!I16+F16-E16</f>
        <v>0</v>
      </c>
    </row>
    <row r="17" spans="1:9" x14ac:dyDescent="0.25">
      <c r="A17" s="67"/>
      <c r="B17" s="67">
        <v>15</v>
      </c>
      <c r="C17" s="29"/>
      <c r="D17" s="67"/>
      <c r="E17" s="49">
        <v>2240</v>
      </c>
      <c r="F17" s="49"/>
      <c r="G17" s="68"/>
      <c r="H17" s="60"/>
      <c r="I17" s="2">
        <f>окт.25!I17+F17-E17</f>
        <v>0</v>
      </c>
    </row>
    <row r="18" spans="1:9" x14ac:dyDescent="0.25">
      <c r="A18" s="67"/>
      <c r="B18" s="67">
        <v>16</v>
      </c>
      <c r="C18" s="21"/>
      <c r="D18" s="67"/>
      <c r="E18" s="49">
        <v>2240</v>
      </c>
      <c r="F18" s="49">
        <v>4480</v>
      </c>
      <c r="G18" s="68" t="s">
        <v>647</v>
      </c>
      <c r="H18" s="60">
        <v>45982</v>
      </c>
      <c r="I18" s="2">
        <f>окт.25!I18+F18-E18</f>
        <v>-2240</v>
      </c>
    </row>
    <row r="19" spans="1:9" x14ac:dyDescent="0.25">
      <c r="A19" s="67"/>
      <c r="B19" s="67">
        <v>17</v>
      </c>
      <c r="C19" s="29"/>
      <c r="D19" s="67"/>
      <c r="E19" s="49">
        <v>2240</v>
      </c>
      <c r="F19" s="49"/>
      <c r="G19" s="68"/>
      <c r="H19" s="60"/>
      <c r="I19" s="2">
        <f>окт.25!I19+F19-E19</f>
        <v>2240</v>
      </c>
    </row>
    <row r="20" spans="1:9" x14ac:dyDescent="0.25">
      <c r="A20" s="67"/>
      <c r="B20" s="67">
        <v>18</v>
      </c>
      <c r="C20" s="20"/>
      <c r="D20" s="67"/>
      <c r="E20" s="49">
        <v>2240</v>
      </c>
      <c r="F20" s="49"/>
      <c r="G20" s="68"/>
      <c r="H20" s="60"/>
      <c r="I20" s="2">
        <f>окт.25!I20+F20-E20</f>
        <v>-6720</v>
      </c>
    </row>
    <row r="21" spans="1:9" x14ac:dyDescent="0.25">
      <c r="A21" s="67"/>
      <c r="B21" s="67">
        <v>19</v>
      </c>
      <c r="C21" s="20"/>
      <c r="D21" s="67"/>
      <c r="E21" s="49">
        <v>2240</v>
      </c>
      <c r="F21" s="49">
        <v>2000</v>
      </c>
      <c r="G21" s="68" t="s">
        <v>648</v>
      </c>
      <c r="H21" s="60">
        <v>45971</v>
      </c>
      <c r="I21" s="2">
        <f>окт.25!I21+F21-E21</f>
        <v>100</v>
      </c>
    </row>
    <row r="22" spans="1:9" x14ac:dyDescent="0.25">
      <c r="A22" s="67"/>
      <c r="B22" s="67">
        <v>20</v>
      </c>
      <c r="C22" s="29"/>
      <c r="D22" s="67"/>
      <c r="E22" s="49"/>
      <c r="F22" s="49"/>
      <c r="G22" s="68"/>
      <c r="H22" s="60"/>
      <c r="I22" s="2">
        <f>окт.25!I22+F22-E22</f>
        <v>0</v>
      </c>
    </row>
    <row r="23" spans="1:9" x14ac:dyDescent="0.25">
      <c r="A23" s="1"/>
      <c r="B23" s="1">
        <v>21</v>
      </c>
      <c r="C23" s="29"/>
      <c r="D23" s="67"/>
      <c r="E23" s="49">
        <v>2240</v>
      </c>
      <c r="F23" s="49">
        <v>2240</v>
      </c>
      <c r="G23" s="68" t="s">
        <v>649</v>
      </c>
      <c r="H23" s="60">
        <v>45982</v>
      </c>
      <c r="I23" s="2">
        <f>окт.25!I23+F23-E23</f>
        <v>0</v>
      </c>
    </row>
    <row r="24" spans="1:9" x14ac:dyDescent="0.25">
      <c r="A24" s="1"/>
      <c r="B24" s="1">
        <v>22</v>
      </c>
      <c r="C24" s="20"/>
      <c r="D24" s="67"/>
      <c r="E24" s="49">
        <v>2240</v>
      </c>
      <c r="F24" s="49"/>
      <c r="G24" s="68"/>
      <c r="H24" s="60"/>
      <c r="I24" s="2">
        <f>окт.25!I24+F24-E24</f>
        <v>2240</v>
      </c>
    </row>
    <row r="25" spans="1:9" x14ac:dyDescent="0.25">
      <c r="A25" s="1"/>
      <c r="B25" s="1">
        <v>23</v>
      </c>
      <c r="C25" s="20"/>
      <c r="D25" s="67"/>
      <c r="E25" s="49">
        <v>2240</v>
      </c>
      <c r="F25" s="49"/>
      <c r="G25" s="68"/>
      <c r="H25" s="60"/>
      <c r="I25" s="2">
        <f>окт.25!I25+F25-E25</f>
        <v>-2240</v>
      </c>
    </row>
    <row r="26" spans="1:9" x14ac:dyDescent="0.25">
      <c r="A26" s="1"/>
      <c r="B26" s="1">
        <v>24</v>
      </c>
      <c r="C26" s="20"/>
      <c r="D26" s="67"/>
      <c r="E26" s="49">
        <v>2240</v>
      </c>
      <c r="F26" s="49"/>
      <c r="G26" s="68"/>
      <c r="H26" s="60"/>
      <c r="I26" s="2">
        <f>окт.25!I26+F26-E26</f>
        <v>15360</v>
      </c>
    </row>
    <row r="27" spans="1:9" x14ac:dyDescent="0.25">
      <c r="A27" s="1"/>
      <c r="B27" s="1">
        <v>25</v>
      </c>
      <c r="C27" s="29"/>
      <c r="D27" s="67"/>
      <c r="E27" s="49">
        <v>2240</v>
      </c>
      <c r="F27" s="49"/>
      <c r="G27" s="68"/>
      <c r="H27" s="60"/>
      <c r="I27" s="2">
        <f>окт.25!I27+F27-E27</f>
        <v>0</v>
      </c>
    </row>
    <row r="28" spans="1:9" x14ac:dyDescent="0.25">
      <c r="A28" s="27"/>
      <c r="B28" s="1">
        <v>26</v>
      </c>
      <c r="C28" s="29"/>
      <c r="D28" s="67"/>
      <c r="E28" s="49">
        <v>2240</v>
      </c>
      <c r="F28" s="49">
        <v>2240</v>
      </c>
      <c r="G28" s="68" t="s">
        <v>650</v>
      </c>
      <c r="H28" s="60">
        <v>45988</v>
      </c>
      <c r="I28" s="2">
        <f>окт.25!I28+F28-E28</f>
        <v>-2240</v>
      </c>
    </row>
    <row r="29" spans="1:9" x14ac:dyDescent="0.25">
      <c r="A29" s="1"/>
      <c r="B29" s="1">
        <v>27</v>
      </c>
      <c r="C29" s="29"/>
      <c r="D29" s="67"/>
      <c r="E29" s="49">
        <v>2240</v>
      </c>
      <c r="F29" s="49"/>
      <c r="G29" s="68"/>
      <c r="H29" s="60"/>
      <c r="I29" s="2">
        <f>окт.25!I29+F29-E29</f>
        <v>-9640</v>
      </c>
    </row>
    <row r="30" spans="1:9" x14ac:dyDescent="0.25">
      <c r="A30" s="1"/>
      <c r="B30" s="1">
        <v>28</v>
      </c>
      <c r="C30" s="29"/>
      <c r="D30" s="67"/>
      <c r="E30" s="49">
        <v>2240</v>
      </c>
      <c r="F30" s="49">
        <v>2500</v>
      </c>
      <c r="G30" s="68" t="s">
        <v>651</v>
      </c>
      <c r="H30" s="60">
        <v>45982</v>
      </c>
      <c r="I30" s="2">
        <f>окт.25!I30+F30-E30</f>
        <v>-2140</v>
      </c>
    </row>
    <row r="31" spans="1:9" x14ac:dyDescent="0.25">
      <c r="A31" s="1"/>
      <c r="B31" s="1">
        <v>29</v>
      </c>
      <c r="C31" s="29"/>
      <c r="D31" s="67"/>
      <c r="E31" s="49">
        <v>2240</v>
      </c>
      <c r="F31" s="49">
        <v>2240</v>
      </c>
      <c r="G31" s="68" t="s">
        <v>652</v>
      </c>
      <c r="H31" s="60">
        <v>45966</v>
      </c>
      <c r="I31" s="2">
        <f>окт.25!I31+F31-E31</f>
        <v>0</v>
      </c>
    </row>
    <row r="32" spans="1:9" x14ac:dyDescent="0.25">
      <c r="A32" s="1"/>
      <c r="B32" s="1">
        <v>30</v>
      </c>
      <c r="C32" s="29"/>
      <c r="D32" s="67"/>
      <c r="E32" s="49">
        <v>2240</v>
      </c>
      <c r="F32" s="49"/>
      <c r="G32" s="68"/>
      <c r="H32" s="60"/>
      <c r="I32" s="2">
        <f>окт.25!I32+F32-E32</f>
        <v>3640</v>
      </c>
    </row>
    <row r="33" spans="1:9" x14ac:dyDescent="0.25">
      <c r="A33" s="1"/>
      <c r="B33" s="1">
        <v>31</v>
      </c>
      <c r="C33" s="29"/>
      <c r="D33" s="67"/>
      <c r="E33" s="49">
        <v>2240</v>
      </c>
      <c r="F33" s="49">
        <v>2240</v>
      </c>
      <c r="G33" s="68" t="s">
        <v>653</v>
      </c>
      <c r="H33" s="60">
        <v>45988</v>
      </c>
      <c r="I33" s="2">
        <f>окт.25!I33+F33-E33</f>
        <v>0</v>
      </c>
    </row>
    <row r="34" spans="1:9" x14ac:dyDescent="0.25">
      <c r="A34" s="1"/>
      <c r="B34" s="1">
        <v>32</v>
      </c>
      <c r="C34" s="29"/>
      <c r="D34" s="67"/>
      <c r="E34" s="49">
        <v>2240</v>
      </c>
      <c r="F34" s="49"/>
      <c r="G34" s="68"/>
      <c r="H34" s="60"/>
      <c r="I34" s="2">
        <f>окт.25!I34+F34-E34</f>
        <v>-11200</v>
      </c>
    </row>
    <row r="35" spans="1:9" x14ac:dyDescent="0.25">
      <c r="A35" s="1"/>
      <c r="B35" s="1">
        <v>33</v>
      </c>
      <c r="C35" s="29"/>
      <c r="D35" s="67"/>
      <c r="E35" s="49">
        <v>2240</v>
      </c>
      <c r="F35" s="49"/>
      <c r="G35" s="68"/>
      <c r="H35" s="60"/>
      <c r="I35" s="2">
        <f>окт.25!I35+F35-E35</f>
        <v>-4480</v>
      </c>
    </row>
    <row r="36" spans="1:9" x14ac:dyDescent="0.25">
      <c r="A36" s="1"/>
      <c r="B36" s="1">
        <v>35</v>
      </c>
      <c r="C36" s="29"/>
      <c r="D36" s="67"/>
      <c r="E36" s="49">
        <v>2240</v>
      </c>
      <c r="F36" s="49">
        <v>2240</v>
      </c>
      <c r="G36" s="68" t="s">
        <v>654</v>
      </c>
      <c r="H36" s="60">
        <v>45962</v>
      </c>
      <c r="I36" s="2">
        <f>окт.25!I36+F36-E36</f>
        <v>0</v>
      </c>
    </row>
    <row r="37" spans="1:9" x14ac:dyDescent="0.25">
      <c r="A37" s="1"/>
      <c r="B37" s="1">
        <v>36</v>
      </c>
      <c r="C37" s="29"/>
      <c r="D37" s="67"/>
      <c r="E37" s="49">
        <v>2240</v>
      </c>
      <c r="F37" s="49"/>
      <c r="G37" s="68"/>
      <c r="H37" s="60"/>
      <c r="I37" s="2">
        <f>окт.25!I37+F37-E37</f>
        <v>-9720</v>
      </c>
    </row>
    <row r="38" spans="1:9" x14ac:dyDescent="0.25">
      <c r="A38" s="1"/>
      <c r="B38" s="1">
        <v>37</v>
      </c>
      <c r="C38" s="29"/>
      <c r="D38" s="67"/>
      <c r="E38" s="49">
        <v>2240</v>
      </c>
      <c r="F38" s="49">
        <v>2240</v>
      </c>
      <c r="G38" s="68" t="s">
        <v>655</v>
      </c>
      <c r="H38" s="60">
        <v>45966</v>
      </c>
      <c r="I38" s="2">
        <f>окт.25!I38+F38-E38</f>
        <v>-2240</v>
      </c>
    </row>
    <row r="39" spans="1:9" x14ac:dyDescent="0.25">
      <c r="A39" s="1"/>
      <c r="B39" s="1">
        <v>38.39</v>
      </c>
      <c r="C39" s="29"/>
      <c r="D39" s="67"/>
      <c r="E39" s="49">
        <v>2240</v>
      </c>
      <c r="F39" s="49">
        <v>2240</v>
      </c>
      <c r="G39" s="68" t="s">
        <v>656</v>
      </c>
      <c r="H39" s="60">
        <v>45971</v>
      </c>
      <c r="I39" s="2">
        <f>окт.25!I39+F39-E39</f>
        <v>0</v>
      </c>
    </row>
    <row r="40" spans="1:9" x14ac:dyDescent="0.25">
      <c r="A40" s="1"/>
      <c r="B40" s="1">
        <v>39</v>
      </c>
      <c r="C40" s="29"/>
      <c r="D40" s="67"/>
      <c r="E40" s="49">
        <v>0</v>
      </c>
      <c r="F40" s="49"/>
      <c r="G40" s="68"/>
      <c r="H40" s="60"/>
      <c r="I40" s="2">
        <f>окт.25!I40+F40-E40</f>
        <v>0</v>
      </c>
    </row>
    <row r="41" spans="1:9" x14ac:dyDescent="0.25">
      <c r="A41" s="28"/>
      <c r="B41" s="1">
        <v>40</v>
      </c>
      <c r="C41" s="29"/>
      <c r="D41" s="67"/>
      <c r="E41" s="49">
        <v>2240</v>
      </c>
      <c r="F41" s="49">
        <v>2240</v>
      </c>
      <c r="G41" s="68" t="s">
        <v>657</v>
      </c>
      <c r="H41" s="60">
        <v>45967</v>
      </c>
      <c r="I41" s="2">
        <f>окт.25!I41+F41-E41</f>
        <v>0</v>
      </c>
    </row>
    <row r="42" spans="1:9" x14ac:dyDescent="0.25">
      <c r="A42" s="1"/>
      <c r="B42" s="1">
        <v>41</v>
      </c>
      <c r="C42" s="29"/>
      <c r="D42" s="67"/>
      <c r="E42" s="49">
        <v>2240</v>
      </c>
      <c r="F42" s="49"/>
      <c r="G42" s="68"/>
      <c r="H42" s="60"/>
      <c r="I42" s="2">
        <f>окт.25!I42+F42-E42</f>
        <v>-4480</v>
      </c>
    </row>
    <row r="43" spans="1:9" x14ac:dyDescent="0.25">
      <c r="A43" s="1"/>
      <c r="B43" s="1">
        <v>42</v>
      </c>
      <c r="C43" s="29"/>
      <c r="D43" s="67"/>
      <c r="E43" s="49">
        <v>2240</v>
      </c>
      <c r="F43" s="49"/>
      <c r="G43" s="68"/>
      <c r="H43" s="60"/>
      <c r="I43" s="2">
        <f>окт.25!I43+F43-E43</f>
        <v>2240</v>
      </c>
    </row>
    <row r="44" spans="1:9" x14ac:dyDescent="0.25">
      <c r="A44" s="1"/>
      <c r="B44" s="1">
        <v>43</v>
      </c>
      <c r="C44" s="29"/>
      <c r="D44" s="67"/>
      <c r="E44" s="49">
        <v>2240</v>
      </c>
      <c r="F44" s="49">
        <v>2240</v>
      </c>
      <c r="G44" s="68" t="s">
        <v>658</v>
      </c>
      <c r="H44" s="60">
        <v>45971</v>
      </c>
      <c r="I44" s="2">
        <f>окт.25!I44+F44-E44</f>
        <v>-2240</v>
      </c>
    </row>
    <row r="45" spans="1:9" x14ac:dyDescent="0.25">
      <c r="A45" s="1"/>
      <c r="B45" s="1">
        <v>44</v>
      </c>
      <c r="C45" s="29"/>
      <c r="D45" s="67"/>
      <c r="E45" s="49">
        <v>2240</v>
      </c>
      <c r="F45" s="49"/>
      <c r="G45" s="68"/>
      <c r="H45" s="60"/>
      <c r="I45" s="2">
        <f>окт.25!I45+F45-E45</f>
        <v>-24640</v>
      </c>
    </row>
    <row r="46" spans="1:9" x14ac:dyDescent="0.25">
      <c r="A46" s="1"/>
      <c r="B46" s="1">
        <v>45</v>
      </c>
      <c r="C46" s="29"/>
      <c r="D46" s="67"/>
      <c r="E46" s="49">
        <v>2240</v>
      </c>
      <c r="F46" s="49"/>
      <c r="G46" s="68"/>
      <c r="H46" s="60"/>
      <c r="I46" s="2">
        <f>окт.25!I46+F46-E46</f>
        <v>2240</v>
      </c>
    </row>
    <row r="47" spans="1:9" x14ac:dyDescent="0.25">
      <c r="A47" s="1"/>
      <c r="B47" s="1">
        <v>46</v>
      </c>
      <c r="C47" s="29"/>
      <c r="D47" s="67"/>
      <c r="E47" s="49">
        <v>2240</v>
      </c>
      <c r="F47" s="49"/>
      <c r="G47" s="68"/>
      <c r="H47" s="60"/>
      <c r="I47" s="2">
        <f>окт.25!I47+F47-E47</f>
        <v>-4840</v>
      </c>
    </row>
    <row r="48" spans="1:9" x14ac:dyDescent="0.25">
      <c r="A48" s="1"/>
      <c r="B48" s="1">
        <v>47</v>
      </c>
      <c r="C48" s="29"/>
      <c r="D48" s="67"/>
      <c r="E48" s="49">
        <v>2240</v>
      </c>
      <c r="F48" s="49"/>
      <c r="G48" s="68"/>
      <c r="H48" s="60"/>
      <c r="I48" s="2">
        <f>окт.25!I48+F48-E48</f>
        <v>15360</v>
      </c>
    </row>
    <row r="49" spans="1:9" x14ac:dyDescent="0.25">
      <c r="A49" s="1"/>
      <c r="B49" s="1">
        <v>48</v>
      </c>
      <c r="C49" s="29"/>
      <c r="D49" s="67"/>
      <c r="E49" s="49">
        <v>2240</v>
      </c>
      <c r="F49" s="49">
        <v>2240</v>
      </c>
      <c r="G49" s="68" t="s">
        <v>659</v>
      </c>
      <c r="H49" s="60">
        <v>45986</v>
      </c>
      <c r="I49" s="2">
        <f>окт.25!I49+F49-E49</f>
        <v>0</v>
      </c>
    </row>
    <row r="50" spans="1:9" x14ac:dyDescent="0.25">
      <c r="A50" s="1"/>
      <c r="B50" s="1">
        <v>49</v>
      </c>
      <c r="C50" s="29"/>
      <c r="D50" s="67"/>
      <c r="E50" s="49">
        <v>2240</v>
      </c>
      <c r="F50" s="49">
        <v>2240</v>
      </c>
      <c r="G50" s="68" t="s">
        <v>660</v>
      </c>
      <c r="H50" s="60">
        <v>45967</v>
      </c>
      <c r="I50" s="2">
        <f>окт.25!I50+F50-E50</f>
        <v>0</v>
      </c>
    </row>
    <row r="51" spans="1:9" x14ac:dyDescent="0.25">
      <c r="A51" s="1"/>
      <c r="B51" s="1">
        <v>50</v>
      </c>
      <c r="C51" s="29"/>
      <c r="D51" s="67"/>
      <c r="E51" s="49">
        <v>2240</v>
      </c>
      <c r="F51" s="49">
        <v>2240</v>
      </c>
      <c r="G51" s="68" t="s">
        <v>661</v>
      </c>
      <c r="H51" s="60">
        <v>45968</v>
      </c>
      <c r="I51" s="2">
        <f>окт.25!I51+F51-E51</f>
        <v>-2240</v>
      </c>
    </row>
    <row r="52" spans="1:9" x14ac:dyDescent="0.25">
      <c r="A52" s="1"/>
      <c r="B52" s="1">
        <v>51</v>
      </c>
      <c r="C52" s="20"/>
      <c r="D52" s="67"/>
      <c r="E52" s="49">
        <v>2240</v>
      </c>
      <c r="F52" s="49"/>
      <c r="G52" s="68"/>
      <c r="H52" s="60"/>
      <c r="I52" s="2">
        <f>окт.25!I52+F52-E52</f>
        <v>-24640</v>
      </c>
    </row>
    <row r="53" spans="1:9" x14ac:dyDescent="0.25">
      <c r="A53" s="1"/>
      <c r="B53" s="1">
        <v>52</v>
      </c>
      <c r="C53" s="29"/>
      <c r="D53" s="67"/>
      <c r="E53" s="49">
        <v>2240</v>
      </c>
      <c r="F53" s="49"/>
      <c r="G53" s="68"/>
      <c r="H53" s="60"/>
      <c r="I53" s="2">
        <f>окт.25!I53+F53-E53</f>
        <v>-6720</v>
      </c>
    </row>
    <row r="54" spans="1:9" x14ac:dyDescent="0.25">
      <c r="A54" s="1"/>
      <c r="B54" s="1">
        <v>53</v>
      </c>
      <c r="C54" s="29"/>
      <c r="D54" s="67"/>
      <c r="E54" s="49">
        <v>2240</v>
      </c>
      <c r="F54" s="49">
        <v>9000</v>
      </c>
      <c r="G54" s="68" t="s">
        <v>662</v>
      </c>
      <c r="H54" s="60">
        <v>45985</v>
      </c>
      <c r="I54" s="2">
        <f>окт.25!I54+F54-E54</f>
        <v>-15640</v>
      </c>
    </row>
    <row r="55" spans="1:9" x14ac:dyDescent="0.25">
      <c r="A55" s="1"/>
      <c r="B55" s="1">
        <v>54</v>
      </c>
      <c r="C55" s="29"/>
      <c r="D55" s="67"/>
      <c r="E55" s="49">
        <v>2240</v>
      </c>
      <c r="F55" s="49">
        <v>8960</v>
      </c>
      <c r="G55" s="68" t="s">
        <v>663</v>
      </c>
      <c r="H55" s="60">
        <v>45971</v>
      </c>
      <c r="I55" s="2">
        <f>окт.25!I55+F55-E55</f>
        <v>60</v>
      </c>
    </row>
    <row r="56" spans="1:9" x14ac:dyDescent="0.25">
      <c r="A56" s="1"/>
      <c r="B56" s="1">
        <v>55</v>
      </c>
      <c r="C56" s="29"/>
      <c r="D56" s="67"/>
      <c r="E56" s="49">
        <v>2240</v>
      </c>
      <c r="F56" s="49">
        <v>2240</v>
      </c>
      <c r="G56" s="68" t="s">
        <v>664</v>
      </c>
      <c r="H56" s="60">
        <v>45966</v>
      </c>
      <c r="I56" s="2">
        <f>окт.25!I56+F56-E56</f>
        <v>-2240</v>
      </c>
    </row>
    <row r="57" spans="1:9" x14ac:dyDescent="0.25">
      <c r="A57" s="1"/>
      <c r="B57" s="1">
        <v>56</v>
      </c>
      <c r="C57" s="29"/>
      <c r="D57" s="67"/>
      <c r="E57" s="49">
        <v>2240</v>
      </c>
      <c r="F57" s="49">
        <v>4480</v>
      </c>
      <c r="G57" s="68" t="s">
        <v>665</v>
      </c>
      <c r="H57" s="60">
        <v>45971</v>
      </c>
      <c r="I57" s="2">
        <f>окт.25!I57+F57-E57</f>
        <v>0</v>
      </c>
    </row>
    <row r="58" spans="1:9" x14ac:dyDescent="0.25">
      <c r="A58" s="1"/>
      <c r="B58" s="1">
        <v>57</v>
      </c>
      <c r="C58" s="29"/>
      <c r="D58" s="67"/>
      <c r="E58" s="49">
        <v>2240</v>
      </c>
      <c r="F58" s="49"/>
      <c r="G58" s="68"/>
      <c r="H58" s="60"/>
      <c r="I58" s="2">
        <f>окт.25!I58+F58-E58</f>
        <v>-24640</v>
      </c>
    </row>
    <row r="59" spans="1:9" x14ac:dyDescent="0.25">
      <c r="A59" s="1"/>
      <c r="B59" s="1">
        <v>58</v>
      </c>
      <c r="C59" s="29"/>
      <c r="D59" s="67"/>
      <c r="E59" s="49">
        <v>2240</v>
      </c>
      <c r="F59" s="49"/>
      <c r="G59" s="68"/>
      <c r="H59" s="60"/>
      <c r="I59" s="2">
        <f>окт.25!I59+F59-E59</f>
        <v>-24640</v>
      </c>
    </row>
    <row r="60" spans="1:9" x14ac:dyDescent="0.25">
      <c r="A60" s="1"/>
      <c r="B60" s="1">
        <v>59</v>
      </c>
      <c r="C60" s="29"/>
      <c r="D60" s="67"/>
      <c r="E60" s="49">
        <v>2240</v>
      </c>
      <c r="F60" s="49">
        <v>2240</v>
      </c>
      <c r="G60" s="68" t="s">
        <v>666</v>
      </c>
      <c r="H60" s="60">
        <v>45967</v>
      </c>
      <c r="I60" s="2">
        <f>окт.25!I60+F60-E60</f>
        <v>0</v>
      </c>
    </row>
    <row r="61" spans="1:9" x14ac:dyDescent="0.25">
      <c r="A61" s="1"/>
      <c r="B61" s="1">
        <v>60</v>
      </c>
      <c r="C61" s="29"/>
      <c r="D61" s="67"/>
      <c r="E61" s="49">
        <v>2240</v>
      </c>
      <c r="F61" s="49">
        <v>2240</v>
      </c>
      <c r="G61" s="68" t="s">
        <v>667</v>
      </c>
      <c r="H61" s="60">
        <v>45971</v>
      </c>
      <c r="I61" s="2">
        <f>окт.25!I61+F61-E61</f>
        <v>0</v>
      </c>
    </row>
    <row r="62" spans="1:9" x14ac:dyDescent="0.25">
      <c r="A62" s="1"/>
      <c r="B62" s="1">
        <v>61</v>
      </c>
      <c r="C62" s="29"/>
      <c r="D62" s="67"/>
      <c r="E62" s="49">
        <v>2240</v>
      </c>
      <c r="F62" s="49">
        <f>2450+2240</f>
        <v>4690</v>
      </c>
      <c r="G62" s="68" t="s">
        <v>668</v>
      </c>
      <c r="H62" s="60" t="s">
        <v>669</v>
      </c>
      <c r="I62" s="2">
        <f>окт.25!I62+F62-E62</f>
        <v>-4270</v>
      </c>
    </row>
    <row r="63" spans="1:9" x14ac:dyDescent="0.25">
      <c r="A63" s="1"/>
      <c r="B63" s="1">
        <v>62</v>
      </c>
      <c r="C63" s="29"/>
      <c r="D63" s="67"/>
      <c r="E63" s="49">
        <v>2240</v>
      </c>
      <c r="F63" s="49">
        <v>2240</v>
      </c>
      <c r="G63" s="68" t="s">
        <v>670</v>
      </c>
      <c r="H63" s="60">
        <v>45962</v>
      </c>
      <c r="I63" s="2">
        <f>окт.25!I63+F63-E63</f>
        <v>0</v>
      </c>
    </row>
    <row r="64" spans="1:9" x14ac:dyDescent="0.25">
      <c r="A64" s="1"/>
      <c r="B64" s="1">
        <v>63</v>
      </c>
      <c r="C64" s="29"/>
      <c r="D64" s="67"/>
      <c r="E64" s="49">
        <v>2240</v>
      </c>
      <c r="F64" s="49">
        <v>2240</v>
      </c>
      <c r="G64" s="68" t="s">
        <v>671</v>
      </c>
      <c r="H64" s="60">
        <v>45971</v>
      </c>
      <c r="I64" s="2">
        <f>окт.25!I64+F64-E64</f>
        <v>0</v>
      </c>
    </row>
    <row r="65" spans="1:9" x14ac:dyDescent="0.25">
      <c r="A65" s="1"/>
      <c r="B65" s="1">
        <v>64</v>
      </c>
      <c r="C65" s="29"/>
      <c r="D65" s="67"/>
      <c r="E65" s="49">
        <v>2240</v>
      </c>
      <c r="F65" s="49"/>
      <c r="G65" s="68"/>
      <c r="H65" s="60"/>
      <c r="I65" s="2">
        <f>окт.25!I65+F65-E65</f>
        <v>-2240</v>
      </c>
    </row>
    <row r="66" spans="1:9" x14ac:dyDescent="0.25">
      <c r="A66" s="1"/>
      <c r="B66" s="1">
        <v>65</v>
      </c>
      <c r="C66" s="29"/>
      <c r="D66" s="67"/>
      <c r="E66" s="49">
        <v>2240</v>
      </c>
      <c r="F66" s="49">
        <v>2240</v>
      </c>
      <c r="G66" s="68" t="s">
        <v>672</v>
      </c>
      <c r="H66" s="60">
        <v>45966</v>
      </c>
      <c r="I66" s="2">
        <f>окт.25!I66+F66-E66</f>
        <v>0</v>
      </c>
    </row>
    <row r="67" spans="1:9" x14ac:dyDescent="0.25">
      <c r="A67" s="1"/>
      <c r="B67" s="1">
        <v>66</v>
      </c>
      <c r="C67" s="29"/>
      <c r="D67" s="67"/>
      <c r="E67" s="49">
        <v>2240</v>
      </c>
      <c r="F67" s="49">
        <v>2240</v>
      </c>
      <c r="G67" s="68" t="s">
        <v>673</v>
      </c>
      <c r="H67" s="60">
        <v>45967</v>
      </c>
      <c r="I67" s="2">
        <f>окт.25!I67+F67-E67</f>
        <v>0</v>
      </c>
    </row>
    <row r="68" spans="1:9" x14ac:dyDescent="0.25">
      <c r="A68" s="1"/>
      <c r="B68" s="1">
        <v>67</v>
      </c>
      <c r="C68" s="29"/>
      <c r="D68" s="67"/>
      <c r="E68" s="49">
        <v>2240</v>
      </c>
      <c r="F68" s="49"/>
      <c r="G68" s="68"/>
      <c r="H68" s="60"/>
      <c r="I68" s="2">
        <f>окт.25!I68+F68-E68</f>
        <v>-2240</v>
      </c>
    </row>
    <row r="69" spans="1:9" x14ac:dyDescent="0.25">
      <c r="A69" s="1"/>
      <c r="B69" s="1">
        <v>68</v>
      </c>
      <c r="C69" s="29"/>
      <c r="D69" s="67"/>
      <c r="E69" s="49">
        <v>2240</v>
      </c>
      <c r="F69" s="49">
        <v>2240</v>
      </c>
      <c r="G69" s="68" t="s">
        <v>674</v>
      </c>
      <c r="H69" s="60">
        <v>45962</v>
      </c>
      <c r="I69" s="2">
        <f>окт.25!I69+F69-E69</f>
        <v>103040</v>
      </c>
    </row>
    <row r="70" spans="1:9" x14ac:dyDescent="0.25">
      <c r="A70" s="28"/>
      <c r="B70" s="1">
        <v>69</v>
      </c>
      <c r="C70" s="20"/>
      <c r="D70" s="67"/>
      <c r="E70" s="49">
        <v>2240</v>
      </c>
      <c r="F70" s="49"/>
      <c r="G70" s="68"/>
      <c r="H70" s="60"/>
      <c r="I70" s="2">
        <f>окт.25!I70+F70-E70</f>
        <v>-24640</v>
      </c>
    </row>
    <row r="71" spans="1:9" x14ac:dyDescent="0.25">
      <c r="A71" s="27"/>
      <c r="B71" s="1">
        <v>70</v>
      </c>
      <c r="C71" s="29"/>
      <c r="D71" s="67"/>
      <c r="E71" s="49">
        <v>2240</v>
      </c>
      <c r="F71" s="49"/>
      <c r="G71" s="68"/>
      <c r="H71" s="60"/>
      <c r="I71" s="2">
        <f>окт.25!I71+F71-E71</f>
        <v>-4140</v>
      </c>
    </row>
    <row r="72" spans="1:9" x14ac:dyDescent="0.25">
      <c r="A72" s="1"/>
      <c r="B72" s="1">
        <v>71</v>
      </c>
      <c r="C72" s="29"/>
      <c r="D72" s="67"/>
      <c r="E72" s="49">
        <v>2240</v>
      </c>
      <c r="F72" s="49">
        <v>2240</v>
      </c>
      <c r="G72" s="68" t="s">
        <v>675</v>
      </c>
      <c r="H72" s="60">
        <v>45962</v>
      </c>
      <c r="I72" s="2">
        <f>окт.25!I72+F72-E72</f>
        <v>0</v>
      </c>
    </row>
    <row r="73" spans="1:9" x14ac:dyDescent="0.25">
      <c r="A73" s="1"/>
      <c r="B73" s="1">
        <v>72</v>
      </c>
      <c r="C73" s="29"/>
      <c r="D73" s="67"/>
      <c r="E73" s="49"/>
      <c r="F73" s="49"/>
      <c r="G73" s="68"/>
      <c r="H73" s="60"/>
      <c r="I73" s="2">
        <f>окт.25!I73+F73-E73</f>
        <v>0</v>
      </c>
    </row>
    <row r="74" spans="1:9" x14ac:dyDescent="0.25">
      <c r="A74" s="1"/>
      <c r="B74" s="1">
        <v>73</v>
      </c>
      <c r="C74" s="29"/>
      <c r="D74" s="67"/>
      <c r="E74" s="49"/>
      <c r="F74" s="49"/>
      <c r="G74" s="68"/>
      <c r="H74" s="60"/>
      <c r="I74" s="2">
        <f>окт.25!I74+F74-E74</f>
        <v>0</v>
      </c>
    </row>
    <row r="75" spans="1:9" x14ac:dyDescent="0.25">
      <c r="A75" s="27"/>
      <c r="B75" s="1">
        <v>74</v>
      </c>
      <c r="C75" s="29"/>
      <c r="D75" s="67"/>
      <c r="E75" s="49">
        <v>2240</v>
      </c>
      <c r="F75" s="49"/>
      <c r="G75" s="68"/>
      <c r="H75" s="60"/>
      <c r="I75" s="2">
        <f>окт.25!I75+F75-E75</f>
        <v>-6720</v>
      </c>
    </row>
    <row r="76" spans="1:9" x14ac:dyDescent="0.25">
      <c r="A76" s="1"/>
      <c r="B76" s="1">
        <v>75</v>
      </c>
      <c r="C76" s="29"/>
      <c r="D76" s="67"/>
      <c r="E76" s="49">
        <v>2240</v>
      </c>
      <c r="F76" s="49">
        <v>2240</v>
      </c>
      <c r="G76" s="68" t="s">
        <v>676</v>
      </c>
      <c r="H76" s="60">
        <v>45972</v>
      </c>
      <c r="I76" s="2">
        <f>окт.25!I76+F76-E76</f>
        <v>0</v>
      </c>
    </row>
    <row r="77" spans="1:9" x14ac:dyDescent="0.25">
      <c r="A77" s="1"/>
      <c r="B77" s="1">
        <v>76</v>
      </c>
      <c r="C77" s="29"/>
      <c r="D77" s="67"/>
      <c r="E77" s="49">
        <v>2240</v>
      </c>
      <c r="F77" s="49">
        <v>2240</v>
      </c>
      <c r="G77" s="68" t="s">
        <v>677</v>
      </c>
      <c r="H77" s="60">
        <v>45966</v>
      </c>
      <c r="I77" s="2">
        <f>окт.25!I77+F77-E77</f>
        <v>0</v>
      </c>
    </row>
    <row r="78" spans="1:9" x14ac:dyDescent="0.25">
      <c r="A78" s="27"/>
      <c r="B78" s="1">
        <v>77</v>
      </c>
      <c r="C78" s="29"/>
      <c r="D78" s="67"/>
      <c r="E78" s="49">
        <v>2240</v>
      </c>
      <c r="F78" s="49"/>
      <c r="G78" s="68"/>
      <c r="H78" s="60"/>
      <c r="I78" s="2">
        <f>окт.25!I78+F78-E78</f>
        <v>4480</v>
      </c>
    </row>
    <row r="79" spans="1:9" x14ac:dyDescent="0.25">
      <c r="A79" s="1"/>
      <c r="B79" s="1">
        <v>78</v>
      </c>
      <c r="C79" s="29"/>
      <c r="D79" s="67"/>
      <c r="E79" s="49">
        <v>0</v>
      </c>
      <c r="F79" s="49"/>
      <c r="G79" s="68"/>
      <c r="H79" s="60"/>
      <c r="I79" s="2">
        <f>окт.25!I79+F79-E79</f>
        <v>0</v>
      </c>
    </row>
    <row r="80" spans="1:9" x14ac:dyDescent="0.25">
      <c r="A80" s="1"/>
      <c r="B80" s="1">
        <v>79</v>
      </c>
      <c r="C80" s="29"/>
      <c r="D80" s="67"/>
      <c r="E80" s="49">
        <v>2240</v>
      </c>
      <c r="F80" s="49">
        <v>2240</v>
      </c>
      <c r="G80" s="68" t="s">
        <v>678</v>
      </c>
      <c r="H80" s="60">
        <v>45972</v>
      </c>
      <c r="I80" s="2">
        <f>окт.25!I80+F80-E80</f>
        <v>-2240</v>
      </c>
    </row>
    <row r="81" spans="1:9" x14ac:dyDescent="0.25">
      <c r="A81" s="1"/>
      <c r="B81" s="1">
        <v>80</v>
      </c>
      <c r="C81" s="29"/>
      <c r="D81" s="67"/>
      <c r="E81" s="49">
        <v>0</v>
      </c>
      <c r="F81" s="49"/>
      <c r="G81" s="68"/>
      <c r="H81" s="60"/>
      <c r="I81" s="2">
        <f>окт.25!I81+F81-E81</f>
        <v>0</v>
      </c>
    </row>
    <row r="82" spans="1:9" x14ac:dyDescent="0.25">
      <c r="A82" s="1"/>
      <c r="B82" s="1">
        <v>81</v>
      </c>
      <c r="C82" s="29"/>
      <c r="D82" s="67"/>
      <c r="E82" s="49">
        <v>2240</v>
      </c>
      <c r="F82" s="49">
        <v>2240</v>
      </c>
      <c r="G82" s="68" t="s">
        <v>679</v>
      </c>
      <c r="H82" s="60">
        <v>45979</v>
      </c>
      <c r="I82" s="2">
        <f>окт.25!I82+F82-E82</f>
        <v>0</v>
      </c>
    </row>
    <row r="83" spans="1:9" x14ac:dyDescent="0.25">
      <c r="A83" s="1"/>
      <c r="B83" s="1">
        <v>82</v>
      </c>
      <c r="C83" s="20"/>
      <c r="D83" s="67"/>
      <c r="E83" s="49">
        <v>2240</v>
      </c>
      <c r="F83" s="49"/>
      <c r="G83" s="68"/>
      <c r="H83" s="60"/>
      <c r="I83" s="2">
        <f>окт.25!I83+F83-E83</f>
        <v>-4480</v>
      </c>
    </row>
    <row r="84" spans="1:9" x14ac:dyDescent="0.25">
      <c r="A84" s="27"/>
      <c r="B84" s="1">
        <v>83</v>
      </c>
      <c r="C84" s="20"/>
      <c r="D84" s="67"/>
      <c r="E84" s="49">
        <v>2240</v>
      </c>
      <c r="F84" s="49">
        <v>2240</v>
      </c>
      <c r="G84" s="68" t="s">
        <v>680</v>
      </c>
      <c r="H84" s="60">
        <v>45974</v>
      </c>
      <c r="I84" s="2">
        <f>окт.25!I84+F84-E84</f>
        <v>-2220</v>
      </c>
    </row>
    <row r="85" spans="1:9" x14ac:dyDescent="0.25">
      <c r="A85" s="1"/>
      <c r="B85" s="1">
        <v>84</v>
      </c>
      <c r="C85" s="29"/>
      <c r="D85" s="67"/>
      <c r="E85" s="49">
        <v>2240</v>
      </c>
      <c r="F85" s="49"/>
      <c r="G85" s="68"/>
      <c r="H85" s="60"/>
      <c r="I85" s="2">
        <f>окт.25!I85+F85-E85</f>
        <v>360</v>
      </c>
    </row>
    <row r="86" spans="1:9" x14ac:dyDescent="0.25">
      <c r="A86" s="1"/>
      <c r="B86" s="1">
        <v>85</v>
      </c>
      <c r="C86" s="29"/>
      <c r="D86" s="67"/>
      <c r="E86" s="49"/>
      <c r="F86" s="49"/>
      <c r="G86" s="68"/>
      <c r="H86" s="60"/>
      <c r="I86" s="2">
        <f>окт.25!I86+F86-E86</f>
        <v>0</v>
      </c>
    </row>
    <row r="87" spans="1:9" x14ac:dyDescent="0.25">
      <c r="A87" s="1"/>
      <c r="B87" s="1">
        <v>86</v>
      </c>
      <c r="C87" s="29"/>
      <c r="D87" s="67"/>
      <c r="E87" s="49">
        <v>2240</v>
      </c>
      <c r="F87" s="49">
        <v>2240</v>
      </c>
      <c r="G87" s="68" t="s">
        <v>681</v>
      </c>
      <c r="H87" s="60">
        <v>45966</v>
      </c>
      <c r="I87" s="2">
        <f>окт.25!I87+F87-E87</f>
        <v>-2240</v>
      </c>
    </row>
    <row r="88" spans="1:9" x14ac:dyDescent="0.25">
      <c r="A88" s="28"/>
      <c r="B88" s="1">
        <v>87</v>
      </c>
      <c r="C88" s="29"/>
      <c r="D88" s="67"/>
      <c r="E88" s="49">
        <v>2240</v>
      </c>
      <c r="F88" s="49">
        <v>6720</v>
      </c>
      <c r="G88" s="68" t="s">
        <v>682</v>
      </c>
      <c r="H88" s="60">
        <v>45988</v>
      </c>
      <c r="I88" s="2">
        <f>окт.25!I88+F88-E88</f>
        <v>2240</v>
      </c>
    </row>
    <row r="89" spans="1:9" x14ac:dyDescent="0.25">
      <c r="A89" s="1"/>
      <c r="B89" s="1">
        <v>88</v>
      </c>
      <c r="C89" s="29"/>
      <c r="D89" s="67"/>
      <c r="E89" s="49">
        <v>2240</v>
      </c>
      <c r="F89" s="49">
        <f>2240+2240</f>
        <v>4480</v>
      </c>
      <c r="G89" s="68" t="s">
        <v>683</v>
      </c>
      <c r="H89" s="60" t="s">
        <v>684</v>
      </c>
      <c r="I89" s="2">
        <f>окт.25!I89+F89-E89</f>
        <v>0</v>
      </c>
    </row>
    <row r="90" spans="1:9" x14ac:dyDescent="0.25">
      <c r="A90" s="1"/>
      <c r="B90" s="1">
        <v>89</v>
      </c>
      <c r="C90" s="29"/>
      <c r="D90" s="67"/>
      <c r="E90" s="49">
        <v>2240</v>
      </c>
      <c r="F90" s="49">
        <v>2240</v>
      </c>
      <c r="G90" s="68" t="s">
        <v>685</v>
      </c>
      <c r="H90" s="60">
        <v>45972</v>
      </c>
      <c r="I90" s="2">
        <f>окт.25!I90+F90-E90</f>
        <v>0</v>
      </c>
    </row>
    <row r="91" spans="1:9" x14ac:dyDescent="0.25">
      <c r="A91" s="1"/>
      <c r="B91" s="1">
        <v>90</v>
      </c>
      <c r="C91" s="29"/>
      <c r="D91" s="67"/>
      <c r="E91" s="49">
        <v>2240</v>
      </c>
      <c r="F91" s="49"/>
      <c r="G91" s="68"/>
      <c r="H91" s="60"/>
      <c r="I91" s="2">
        <f>окт.25!I91+F91-E91</f>
        <v>-2260</v>
      </c>
    </row>
    <row r="92" spans="1:9" x14ac:dyDescent="0.25">
      <c r="A92" s="1"/>
      <c r="B92" s="1">
        <v>91</v>
      </c>
      <c r="C92" s="29"/>
      <c r="D92" s="67"/>
      <c r="E92" s="49">
        <v>2240</v>
      </c>
      <c r="F92" s="49"/>
      <c r="G92" s="68"/>
      <c r="H92" s="60"/>
      <c r="I92" s="2">
        <f>окт.25!I92+F92-E92</f>
        <v>-4640</v>
      </c>
    </row>
    <row r="93" spans="1:9" x14ac:dyDescent="0.25">
      <c r="A93" s="1"/>
      <c r="B93" s="1">
        <v>92</v>
      </c>
      <c r="C93" s="29"/>
      <c r="D93" s="67"/>
      <c r="E93" s="49">
        <v>2240</v>
      </c>
      <c r="F93" s="49"/>
      <c r="G93" s="68"/>
      <c r="H93" s="60"/>
      <c r="I93" s="2">
        <f>окт.25!I93+F93-E93</f>
        <v>2240</v>
      </c>
    </row>
    <row r="94" spans="1:9" x14ac:dyDescent="0.25">
      <c r="A94" s="1"/>
      <c r="B94" s="1">
        <v>93</v>
      </c>
      <c r="C94" s="29"/>
      <c r="D94" s="67"/>
      <c r="E94" s="49"/>
      <c r="F94" s="49"/>
      <c r="G94" s="68"/>
      <c r="H94" s="60"/>
      <c r="I94" s="2">
        <f>окт.25!I94+F94-E94</f>
        <v>0</v>
      </c>
    </row>
    <row r="95" spans="1:9" x14ac:dyDescent="0.25">
      <c r="A95" s="1"/>
      <c r="B95" s="1">
        <v>94</v>
      </c>
      <c r="C95" s="29"/>
      <c r="D95" s="67"/>
      <c r="E95" s="49">
        <v>2240</v>
      </c>
      <c r="F95" s="49">
        <v>2240</v>
      </c>
      <c r="G95" s="68" t="s">
        <v>686</v>
      </c>
      <c r="H95" s="60">
        <v>45986</v>
      </c>
      <c r="I95" s="2">
        <f>окт.25!I95+F95-E95</f>
        <v>0</v>
      </c>
    </row>
    <row r="96" spans="1:9" x14ac:dyDescent="0.25">
      <c r="A96" s="1"/>
      <c r="B96" s="1">
        <v>95</v>
      </c>
      <c r="C96" s="29"/>
      <c r="D96" s="67"/>
      <c r="E96" s="49">
        <v>2240</v>
      </c>
      <c r="F96" s="49">
        <v>2240</v>
      </c>
      <c r="G96" s="68" t="s">
        <v>687</v>
      </c>
      <c r="H96" s="60">
        <v>45986</v>
      </c>
      <c r="I96" s="2">
        <f>окт.25!I96+F96-E96</f>
        <v>2240</v>
      </c>
    </row>
    <row r="97" spans="1:9" x14ac:dyDescent="0.25">
      <c r="A97" s="1"/>
      <c r="B97" s="1">
        <v>96</v>
      </c>
      <c r="C97" s="20"/>
      <c r="D97" s="67"/>
      <c r="E97" s="49">
        <v>2240</v>
      </c>
      <c r="F97" s="49">
        <v>2240</v>
      </c>
      <c r="G97" s="68" t="s">
        <v>688</v>
      </c>
      <c r="H97" s="60">
        <v>45982</v>
      </c>
      <c r="I97" s="2">
        <f>окт.25!I97+F97-E97</f>
        <v>-2240</v>
      </c>
    </row>
    <row r="98" spans="1:9" x14ac:dyDescent="0.25">
      <c r="A98" s="1"/>
      <c r="B98" s="1">
        <v>97</v>
      </c>
      <c r="C98" s="29"/>
      <c r="D98" s="67"/>
      <c r="E98" s="49">
        <v>2240</v>
      </c>
      <c r="F98" s="49"/>
      <c r="G98" s="68"/>
      <c r="H98" s="60"/>
      <c r="I98" s="2">
        <f>окт.25!I98+F98-E98</f>
        <v>-14640</v>
      </c>
    </row>
    <row r="99" spans="1:9" x14ac:dyDescent="0.25">
      <c r="A99" s="1"/>
      <c r="B99" s="1">
        <v>98</v>
      </c>
      <c r="C99" s="29"/>
      <c r="D99" s="67"/>
      <c r="E99" s="49">
        <v>2240</v>
      </c>
      <c r="F99" s="49">
        <v>2240</v>
      </c>
      <c r="G99" s="68" t="s">
        <v>689</v>
      </c>
      <c r="H99" s="60">
        <v>45972</v>
      </c>
      <c r="I99" s="2">
        <f>окт.25!I99+F99-E99</f>
        <v>0</v>
      </c>
    </row>
    <row r="100" spans="1:9" x14ac:dyDescent="0.25">
      <c r="A100" s="1"/>
      <c r="B100" s="1">
        <v>99</v>
      </c>
      <c r="C100" s="29"/>
      <c r="D100" s="67"/>
      <c r="E100" s="49">
        <v>2240</v>
      </c>
      <c r="F100" s="49">
        <v>2240</v>
      </c>
      <c r="G100" s="68" t="s">
        <v>690</v>
      </c>
      <c r="H100" s="60">
        <v>45972</v>
      </c>
      <c r="I100" s="2">
        <f>окт.25!I100+F100-E100</f>
        <v>0</v>
      </c>
    </row>
    <row r="101" spans="1:9" x14ac:dyDescent="0.25">
      <c r="A101" s="1"/>
      <c r="B101" s="1">
        <v>100</v>
      </c>
      <c r="C101" s="29"/>
      <c r="D101" s="67"/>
      <c r="E101" s="49">
        <v>2240</v>
      </c>
      <c r="F101" s="49"/>
      <c r="G101" s="68"/>
      <c r="H101" s="60"/>
      <c r="I101" s="2">
        <f>окт.25!I101+F101-E101</f>
        <v>-14640</v>
      </c>
    </row>
    <row r="102" spans="1:9" x14ac:dyDescent="0.25">
      <c r="A102" s="1"/>
      <c r="B102" s="1">
        <v>101</v>
      </c>
      <c r="C102" s="29"/>
      <c r="D102" s="67"/>
      <c r="E102" s="49"/>
      <c r="F102" s="49"/>
      <c r="G102" s="68"/>
      <c r="H102" s="60"/>
      <c r="I102" s="2">
        <f>окт.25!I102+F102-E102</f>
        <v>0</v>
      </c>
    </row>
    <row r="103" spans="1:9" x14ac:dyDescent="0.25">
      <c r="A103" s="1"/>
      <c r="B103" s="1">
        <v>102</v>
      </c>
      <c r="C103" s="29"/>
      <c r="D103" s="67"/>
      <c r="E103" s="49">
        <v>2240</v>
      </c>
      <c r="F103" s="49"/>
      <c r="G103" s="68"/>
      <c r="H103" s="60"/>
      <c r="I103" s="2">
        <f>окт.25!I103+F103-E103</f>
        <v>-14640</v>
      </c>
    </row>
    <row r="104" spans="1:9" x14ac:dyDescent="0.25">
      <c r="A104" s="1"/>
      <c r="B104" s="1">
        <v>103</v>
      </c>
      <c r="C104" s="29"/>
      <c r="D104" s="67"/>
      <c r="E104" s="49">
        <v>2240</v>
      </c>
      <c r="F104" s="49"/>
      <c r="G104" s="68"/>
      <c r="H104" s="60"/>
      <c r="I104" s="2">
        <f>окт.25!I104+F104-E104</f>
        <v>-6720</v>
      </c>
    </row>
    <row r="105" spans="1:9" x14ac:dyDescent="0.25">
      <c r="A105" s="1"/>
      <c r="B105" s="1">
        <v>104</v>
      </c>
      <c r="C105" s="29"/>
      <c r="D105" s="67"/>
      <c r="E105" s="49">
        <v>2240</v>
      </c>
      <c r="F105" s="49">
        <v>2240</v>
      </c>
      <c r="G105" s="68" t="s">
        <v>691</v>
      </c>
      <c r="H105" s="60">
        <v>45971</v>
      </c>
      <c r="I105" s="2">
        <f>окт.25!I105+F105-E105</f>
        <v>0</v>
      </c>
    </row>
    <row r="106" spans="1:9" x14ac:dyDescent="0.25">
      <c r="A106" s="1"/>
      <c r="B106" s="1">
        <v>105</v>
      </c>
      <c r="C106" s="29"/>
      <c r="D106" s="67"/>
      <c r="E106" s="49">
        <v>2240</v>
      </c>
      <c r="F106" s="49"/>
      <c r="G106" s="68"/>
      <c r="H106" s="60"/>
      <c r="I106" s="2">
        <f>окт.25!I106+F106-E106</f>
        <v>-24640</v>
      </c>
    </row>
    <row r="107" spans="1:9" x14ac:dyDescent="0.25">
      <c r="A107" s="1"/>
      <c r="B107" s="1">
        <v>106</v>
      </c>
      <c r="C107" s="29"/>
      <c r="D107" s="67"/>
      <c r="E107" s="49">
        <v>2240</v>
      </c>
      <c r="F107" s="49"/>
      <c r="G107" s="68"/>
      <c r="H107" s="60"/>
      <c r="I107" s="2">
        <f>окт.25!I107+F107-E107</f>
        <v>32868</v>
      </c>
    </row>
    <row r="108" spans="1:9" x14ac:dyDescent="0.25">
      <c r="A108" s="1"/>
      <c r="B108" s="1">
        <v>107</v>
      </c>
      <c r="C108" s="29"/>
      <c r="D108" s="67"/>
      <c r="E108" s="49">
        <v>2240</v>
      </c>
      <c r="F108" s="49">
        <v>6720</v>
      </c>
      <c r="G108" s="68" t="s">
        <v>692</v>
      </c>
      <c r="H108" s="60">
        <v>45986</v>
      </c>
      <c r="I108" s="2">
        <f>окт.25!I108+F108-E108</f>
        <v>2240</v>
      </c>
    </row>
    <row r="109" spans="1:9" x14ac:dyDescent="0.25">
      <c r="A109" s="1"/>
      <c r="B109" s="1">
        <v>108</v>
      </c>
      <c r="C109" s="29"/>
      <c r="D109" s="67"/>
      <c r="E109" s="49"/>
      <c r="F109" s="49"/>
      <c r="G109" s="68"/>
      <c r="H109" s="60"/>
      <c r="I109" s="2">
        <f>окт.25!I109+F109-E109</f>
        <v>0</v>
      </c>
    </row>
    <row r="110" spans="1:9" x14ac:dyDescent="0.25">
      <c r="A110" s="1"/>
      <c r="B110" s="1">
        <v>109</v>
      </c>
      <c r="C110" s="29"/>
      <c r="D110" s="67"/>
      <c r="E110" s="49"/>
      <c r="F110" s="49"/>
      <c r="G110" s="68"/>
      <c r="H110" s="60"/>
      <c r="I110" s="2">
        <f>окт.25!I110+F110-E110</f>
        <v>0</v>
      </c>
    </row>
    <row r="111" spans="1:9" x14ac:dyDescent="0.25">
      <c r="A111" s="1"/>
      <c r="B111" s="1">
        <v>110</v>
      </c>
      <c r="C111" s="29"/>
      <c r="D111" s="67"/>
      <c r="E111" s="49">
        <v>2240</v>
      </c>
      <c r="F111" s="49"/>
      <c r="G111" s="68"/>
      <c r="H111" s="60"/>
      <c r="I111" s="2">
        <f>окт.25!I111+F111-E111</f>
        <v>-24640</v>
      </c>
    </row>
    <row r="112" spans="1:9" x14ac:dyDescent="0.25">
      <c r="A112" s="1"/>
      <c r="B112" s="1">
        <v>111</v>
      </c>
      <c r="C112" s="29"/>
      <c r="D112" s="67"/>
      <c r="E112" s="49">
        <v>2240</v>
      </c>
      <c r="F112" s="49"/>
      <c r="G112" s="68"/>
      <c r="H112" s="60"/>
      <c r="I112" s="2">
        <f>окт.25!I112+F112-E112</f>
        <v>-4480</v>
      </c>
    </row>
    <row r="113" spans="1:9" x14ac:dyDescent="0.25">
      <c r="A113" s="1"/>
      <c r="B113" s="1">
        <v>112</v>
      </c>
      <c r="C113" s="29"/>
      <c r="D113" s="67"/>
      <c r="E113" s="49">
        <v>2240</v>
      </c>
      <c r="F113" s="49"/>
      <c r="G113" s="68"/>
      <c r="H113" s="60"/>
      <c r="I113" s="2">
        <f>окт.25!I113+F113-E113</f>
        <v>-2140</v>
      </c>
    </row>
    <row r="114" spans="1:9" x14ac:dyDescent="0.25">
      <c r="A114" s="1"/>
      <c r="B114" s="1">
        <v>113</v>
      </c>
      <c r="C114" s="29"/>
      <c r="D114" s="67"/>
      <c r="E114" s="49">
        <v>0</v>
      </c>
      <c r="F114" s="49"/>
      <c r="G114" s="68"/>
      <c r="H114" s="60"/>
      <c r="I114" s="2">
        <f>окт.25!I114+F114-E114</f>
        <v>0</v>
      </c>
    </row>
    <row r="115" spans="1:9" x14ac:dyDescent="0.25">
      <c r="A115" s="28"/>
      <c r="B115" s="1">
        <v>114</v>
      </c>
      <c r="C115" s="29"/>
      <c r="D115" s="67"/>
      <c r="E115" s="49">
        <v>2240</v>
      </c>
      <c r="F115" s="49"/>
      <c r="G115" s="68"/>
      <c r="H115" s="60"/>
      <c r="I115" s="2">
        <f>окт.25!I115+F115-E115</f>
        <v>1240</v>
      </c>
    </row>
    <row r="116" spans="1:9" x14ac:dyDescent="0.25">
      <c r="A116" s="1"/>
      <c r="B116" s="1">
        <v>115</v>
      </c>
      <c r="C116" s="29"/>
      <c r="D116" s="67"/>
      <c r="E116" s="49">
        <v>2240</v>
      </c>
      <c r="F116" s="49"/>
      <c r="G116" s="68"/>
      <c r="H116" s="60"/>
      <c r="I116" s="2">
        <f>окт.25!I116+F116-E116</f>
        <v>6720</v>
      </c>
    </row>
    <row r="117" spans="1:9" x14ac:dyDescent="0.25">
      <c r="A117" s="1"/>
      <c r="B117" s="1">
        <v>116</v>
      </c>
      <c r="C117" s="20"/>
      <c r="D117" s="67"/>
      <c r="E117" s="49">
        <v>2240</v>
      </c>
      <c r="F117" s="49">
        <v>2240</v>
      </c>
      <c r="G117" s="68" t="s">
        <v>693</v>
      </c>
      <c r="H117" s="60">
        <v>45977</v>
      </c>
      <c r="I117" s="2">
        <f>окт.25!I117+F117-E117</f>
        <v>4480</v>
      </c>
    </row>
    <row r="118" spans="1:9" x14ac:dyDescent="0.25">
      <c r="A118" s="1"/>
      <c r="B118" s="1">
        <v>117</v>
      </c>
      <c r="C118" s="29"/>
      <c r="D118" s="67"/>
      <c r="E118" s="49">
        <v>2240</v>
      </c>
      <c r="F118" s="49">
        <v>8960</v>
      </c>
      <c r="G118" s="68" t="s">
        <v>694</v>
      </c>
      <c r="H118" s="60">
        <v>45973</v>
      </c>
      <c r="I118" s="2">
        <f>окт.25!I118+F118-E118</f>
        <v>-160</v>
      </c>
    </row>
    <row r="119" spans="1:9" x14ac:dyDescent="0.25">
      <c r="A119" s="1"/>
      <c r="B119" s="1">
        <v>118</v>
      </c>
      <c r="C119" s="29"/>
      <c r="D119" s="67"/>
      <c r="E119" s="49">
        <v>2240</v>
      </c>
      <c r="F119" s="49">
        <v>2240</v>
      </c>
      <c r="G119" s="68" t="s">
        <v>695</v>
      </c>
      <c r="H119" s="60">
        <v>45971</v>
      </c>
      <c r="I119" s="2">
        <f>окт.25!I119+F119-E119</f>
        <v>0</v>
      </c>
    </row>
    <row r="120" spans="1:9" x14ac:dyDescent="0.25">
      <c r="A120" s="1"/>
      <c r="B120" s="1">
        <v>119</v>
      </c>
      <c r="C120" s="29"/>
      <c r="D120" s="67"/>
      <c r="E120" s="49">
        <v>2240</v>
      </c>
      <c r="F120" s="49"/>
      <c r="G120" s="68"/>
      <c r="H120" s="60"/>
      <c r="I120" s="2">
        <f>окт.25!I120+F120-E120</f>
        <v>2240</v>
      </c>
    </row>
    <row r="121" spans="1:9" x14ac:dyDescent="0.25">
      <c r="A121" s="1"/>
      <c r="B121" s="1">
        <v>120</v>
      </c>
      <c r="C121" s="29"/>
      <c r="D121" s="67"/>
      <c r="E121" s="49"/>
      <c r="F121" s="49"/>
      <c r="G121" s="68"/>
      <c r="H121" s="60"/>
      <c r="I121" s="2">
        <f>окт.25!I121+F121-E121</f>
        <v>0</v>
      </c>
    </row>
    <row r="122" spans="1:9" x14ac:dyDescent="0.25">
      <c r="A122" s="1"/>
      <c r="B122" s="1">
        <v>121</v>
      </c>
      <c r="C122" s="29"/>
      <c r="D122" s="67"/>
      <c r="E122" s="49"/>
      <c r="F122" s="49"/>
      <c r="G122" s="68"/>
      <c r="H122" s="60"/>
      <c r="I122" s="2">
        <f>окт.25!I122+F122-E122</f>
        <v>0</v>
      </c>
    </row>
    <row r="123" spans="1:9" x14ac:dyDescent="0.25">
      <c r="A123" s="1"/>
      <c r="B123" s="1">
        <v>122</v>
      </c>
      <c r="C123" s="29"/>
      <c r="D123" s="67"/>
      <c r="E123" s="49"/>
      <c r="F123" s="49"/>
      <c r="G123" s="68"/>
      <c r="H123" s="60"/>
      <c r="I123" s="2">
        <f>окт.25!I123+F123-E123</f>
        <v>0</v>
      </c>
    </row>
    <row r="124" spans="1:9" x14ac:dyDescent="0.25">
      <c r="A124" s="1"/>
      <c r="B124" s="1">
        <v>123</v>
      </c>
      <c r="C124" s="29"/>
      <c r="D124" s="67"/>
      <c r="E124" s="49"/>
      <c r="F124" s="49"/>
      <c r="G124" s="68"/>
      <c r="H124" s="60"/>
      <c r="I124" s="2">
        <f>окт.25!I124+F124-E124</f>
        <v>0</v>
      </c>
    </row>
    <row r="125" spans="1:9" x14ac:dyDescent="0.25">
      <c r="A125" s="1"/>
      <c r="B125" s="1">
        <v>124</v>
      </c>
      <c r="C125" s="29"/>
      <c r="D125" s="67"/>
      <c r="E125" s="49"/>
      <c r="F125" s="49"/>
      <c r="G125" s="68"/>
      <c r="H125" s="60"/>
      <c r="I125" s="2">
        <f>окт.25!I125+F125-E125</f>
        <v>0</v>
      </c>
    </row>
    <row r="126" spans="1:9" x14ac:dyDescent="0.25">
      <c r="A126" s="1"/>
      <c r="B126" s="1">
        <v>125</v>
      </c>
      <c r="C126" s="29"/>
      <c r="D126" s="67"/>
      <c r="E126" s="49"/>
      <c r="F126" s="49"/>
      <c r="G126" s="68"/>
      <c r="H126" s="60"/>
      <c r="I126" s="2">
        <f>окт.25!I126+F126-E126</f>
        <v>0</v>
      </c>
    </row>
    <row r="127" spans="1:9" x14ac:dyDescent="0.25">
      <c r="A127" s="1"/>
      <c r="B127" s="1">
        <v>126</v>
      </c>
      <c r="C127" s="29"/>
      <c r="D127" s="67"/>
      <c r="E127" s="49"/>
      <c r="F127" s="49"/>
      <c r="G127" s="68"/>
      <c r="H127" s="60"/>
      <c r="I127" s="2">
        <f>окт.25!I127+F127-E127</f>
        <v>0</v>
      </c>
    </row>
    <row r="128" spans="1:9" x14ac:dyDescent="0.25">
      <c r="A128" s="1"/>
      <c r="B128" s="1">
        <v>127</v>
      </c>
      <c r="C128" s="29"/>
      <c r="D128" s="67"/>
      <c r="E128" s="49"/>
      <c r="F128" s="49"/>
      <c r="G128" s="68"/>
      <c r="H128" s="60"/>
      <c r="I128" s="2">
        <f>окт.25!I128+F128-E128</f>
        <v>0</v>
      </c>
    </row>
    <row r="129" spans="1:9" x14ac:dyDescent="0.25">
      <c r="A129" s="1"/>
      <c r="B129" s="1">
        <v>128</v>
      </c>
      <c r="C129" s="29"/>
      <c r="D129" s="67"/>
      <c r="E129" s="49"/>
      <c r="F129" s="49"/>
      <c r="G129" s="68"/>
      <c r="H129" s="60"/>
      <c r="I129" s="2">
        <f>окт.25!I129+F129-E129</f>
        <v>0</v>
      </c>
    </row>
    <row r="130" spans="1:9" x14ac:dyDescent="0.25">
      <c r="A130" s="1"/>
      <c r="B130" s="1">
        <v>129</v>
      </c>
      <c r="C130" s="29"/>
      <c r="D130" s="67"/>
      <c r="E130" s="49"/>
      <c r="F130" s="49"/>
      <c r="G130" s="68"/>
      <c r="H130" s="60"/>
      <c r="I130" s="2">
        <f>окт.25!I130+F130-E130</f>
        <v>0</v>
      </c>
    </row>
    <row r="131" spans="1:9" x14ac:dyDescent="0.25">
      <c r="A131" s="1"/>
      <c r="B131" s="1">
        <v>130</v>
      </c>
      <c r="C131" s="29"/>
      <c r="D131" s="67"/>
      <c r="E131" s="49"/>
      <c r="F131" s="49"/>
      <c r="G131" s="68"/>
      <c r="H131" s="60"/>
      <c r="I131" s="2">
        <f>окт.25!I131+F131-E131</f>
        <v>0</v>
      </c>
    </row>
    <row r="132" spans="1:9" x14ac:dyDescent="0.25">
      <c r="A132" s="1"/>
      <c r="B132" s="1">
        <v>131</v>
      </c>
      <c r="C132" s="29"/>
      <c r="D132" s="67"/>
      <c r="E132" s="49"/>
      <c r="F132" s="49"/>
      <c r="G132" s="68"/>
      <c r="H132" s="60"/>
      <c r="I132" s="2">
        <f>окт.25!I132+F132-E132</f>
        <v>0</v>
      </c>
    </row>
    <row r="133" spans="1:9" x14ac:dyDescent="0.25">
      <c r="A133" s="1"/>
      <c r="B133" s="1">
        <v>132</v>
      </c>
      <c r="C133" s="29"/>
      <c r="D133" s="67"/>
      <c r="E133" s="49"/>
      <c r="F133" s="49"/>
      <c r="G133" s="68"/>
      <c r="H133" s="60"/>
      <c r="I133" s="2">
        <f>окт.25!I133+F133-E133</f>
        <v>0</v>
      </c>
    </row>
    <row r="134" spans="1:9" x14ac:dyDescent="0.25">
      <c r="A134" s="1"/>
      <c r="B134" s="1">
        <v>133</v>
      </c>
      <c r="C134" s="29"/>
      <c r="D134" s="67"/>
      <c r="E134" s="49"/>
      <c r="F134" s="49"/>
      <c r="G134" s="68"/>
      <c r="H134" s="60"/>
      <c r="I134" s="2">
        <f>окт.25!I134+F134-E134</f>
        <v>0</v>
      </c>
    </row>
    <row r="135" spans="1:9" x14ac:dyDescent="0.25">
      <c r="A135" s="1"/>
      <c r="B135" s="1">
        <v>134</v>
      </c>
      <c r="C135" s="29"/>
      <c r="D135" s="67"/>
      <c r="E135" s="49"/>
      <c r="F135" s="49"/>
      <c r="G135" s="68"/>
      <c r="H135" s="60"/>
      <c r="I135" s="2">
        <f>окт.25!I135+F135-E135</f>
        <v>0</v>
      </c>
    </row>
    <row r="136" spans="1:9" x14ac:dyDescent="0.25">
      <c r="A136" s="1"/>
      <c r="B136" s="1">
        <v>135</v>
      </c>
      <c r="C136" s="29"/>
      <c r="D136" s="67"/>
      <c r="E136" s="49"/>
      <c r="F136" s="49"/>
      <c r="G136" s="68"/>
      <c r="H136" s="60"/>
      <c r="I136" s="2">
        <f>окт.25!I136+F136-E136</f>
        <v>0</v>
      </c>
    </row>
    <row r="137" spans="1:9" x14ac:dyDescent="0.25">
      <c r="A137" s="1"/>
      <c r="B137" s="1">
        <v>136</v>
      </c>
      <c r="C137" s="29"/>
      <c r="D137" s="67"/>
      <c r="E137" s="49"/>
      <c r="F137" s="49"/>
      <c r="G137" s="68"/>
      <c r="H137" s="60"/>
      <c r="I137" s="2">
        <f>окт.25!I137+F137-E137</f>
        <v>0</v>
      </c>
    </row>
    <row r="138" spans="1:9" x14ac:dyDescent="0.25">
      <c r="A138" s="1"/>
      <c r="B138" s="1">
        <v>137</v>
      </c>
      <c r="C138" s="29"/>
      <c r="D138" s="67"/>
      <c r="E138" s="49"/>
      <c r="F138" s="49"/>
      <c r="G138" s="68"/>
      <c r="H138" s="60"/>
      <c r="I138" s="2">
        <f>окт.25!I138+F138-E138</f>
        <v>0</v>
      </c>
    </row>
    <row r="139" spans="1:9" x14ac:dyDescent="0.25">
      <c r="A139" s="1"/>
      <c r="B139" s="1">
        <v>138</v>
      </c>
      <c r="C139" s="29"/>
      <c r="D139" s="67"/>
      <c r="E139" s="49"/>
      <c r="F139" s="49"/>
      <c r="G139" s="68"/>
      <c r="H139" s="60"/>
      <c r="I139" s="2">
        <f>окт.25!I139+F139-E139</f>
        <v>0</v>
      </c>
    </row>
    <row r="140" spans="1:9" x14ac:dyDescent="0.25">
      <c r="A140" s="1"/>
      <c r="B140" s="1">
        <v>139</v>
      </c>
      <c r="C140" s="29"/>
      <c r="D140" s="67"/>
      <c r="E140" s="49">
        <v>2240</v>
      </c>
      <c r="F140" s="49">
        <v>2240</v>
      </c>
      <c r="G140" s="68" t="s">
        <v>696</v>
      </c>
      <c r="H140" s="60">
        <v>45972</v>
      </c>
      <c r="I140" s="2">
        <f>окт.25!I140+F140-E140</f>
        <v>0</v>
      </c>
    </row>
    <row r="141" spans="1:9" x14ac:dyDescent="0.25">
      <c r="A141" s="1"/>
      <c r="B141" s="1">
        <v>140</v>
      </c>
      <c r="C141" s="29"/>
      <c r="D141" s="67"/>
      <c r="E141" s="49">
        <v>2240</v>
      </c>
      <c r="F141" s="49">
        <v>2240</v>
      </c>
      <c r="G141" s="68" t="s">
        <v>697</v>
      </c>
      <c r="H141" s="60">
        <v>45978</v>
      </c>
      <c r="I141" s="2">
        <f>окт.25!I141+F141-E141</f>
        <v>2520</v>
      </c>
    </row>
    <row r="142" spans="1:9" x14ac:dyDescent="0.25">
      <c r="A142" s="1"/>
      <c r="B142" s="1">
        <v>141</v>
      </c>
      <c r="C142" s="20"/>
      <c r="D142" s="67"/>
      <c r="E142" s="49">
        <v>2240</v>
      </c>
      <c r="F142" s="49">
        <v>3240</v>
      </c>
      <c r="G142" s="68" t="s">
        <v>698</v>
      </c>
      <c r="H142" s="60">
        <v>45985</v>
      </c>
      <c r="I142" s="2">
        <f>окт.25!I142+F142-E142</f>
        <v>-4730</v>
      </c>
    </row>
    <row r="143" spans="1:9" x14ac:dyDescent="0.25">
      <c r="A143" s="1"/>
      <c r="B143" s="1">
        <v>142.143</v>
      </c>
      <c r="C143" s="29"/>
      <c r="D143" s="67"/>
      <c r="E143" s="49">
        <v>2240</v>
      </c>
      <c r="F143" s="49">
        <v>6720</v>
      </c>
      <c r="G143" s="68" t="s">
        <v>699</v>
      </c>
      <c r="H143" s="60">
        <v>45981</v>
      </c>
      <c r="I143" s="2">
        <f>окт.25!I143+F143-E143</f>
        <v>3480</v>
      </c>
    </row>
    <row r="144" spans="1:9" x14ac:dyDescent="0.25">
      <c r="A144" s="1"/>
      <c r="B144" s="1">
        <v>144</v>
      </c>
      <c r="C144" s="29"/>
      <c r="D144" s="67"/>
      <c r="E144" s="49">
        <v>1240</v>
      </c>
      <c r="F144" s="49"/>
      <c r="G144" s="68"/>
      <c r="H144" s="60"/>
      <c r="I144" s="2">
        <f>окт.25!I144+F144-E144</f>
        <v>-13640</v>
      </c>
    </row>
    <row r="145" spans="1:9" x14ac:dyDescent="0.25">
      <c r="A145" s="1"/>
      <c r="B145" s="1">
        <v>145</v>
      </c>
      <c r="C145" s="29"/>
      <c r="D145" s="67"/>
      <c r="E145" s="49">
        <v>1240</v>
      </c>
      <c r="F145" s="49">
        <v>4960</v>
      </c>
      <c r="G145" s="68" t="s">
        <v>700</v>
      </c>
      <c r="H145" s="60">
        <v>45966</v>
      </c>
      <c r="I145" s="2">
        <f>окт.25!I145+F145-E145</f>
        <v>0</v>
      </c>
    </row>
    <row r="146" spans="1:9" x14ac:dyDescent="0.25">
      <c r="A146" s="1"/>
      <c r="B146" s="1">
        <v>146</v>
      </c>
      <c r="C146" s="8"/>
      <c r="D146" s="67"/>
      <c r="E146" s="49">
        <v>1240</v>
      </c>
      <c r="F146" s="49"/>
      <c r="G146" s="68"/>
      <c r="H146" s="60"/>
      <c r="I146" s="2">
        <f>окт.25!I146+F146-E146</f>
        <v>9420</v>
      </c>
    </row>
    <row r="147" spans="1:9" x14ac:dyDescent="0.25">
      <c r="A147" s="1"/>
      <c r="B147" s="1">
        <v>147</v>
      </c>
      <c r="C147" s="29"/>
      <c r="D147" s="67"/>
      <c r="E147" s="49">
        <v>1240</v>
      </c>
      <c r="F147" s="49"/>
      <c r="G147" s="68"/>
      <c r="H147" s="60"/>
      <c r="I147" s="2">
        <f>окт.25!I147+F147-E147</f>
        <v>-1240</v>
      </c>
    </row>
    <row r="148" spans="1:9" x14ac:dyDescent="0.25">
      <c r="A148" s="1"/>
      <c r="B148" s="1">
        <v>148</v>
      </c>
      <c r="C148" s="29"/>
      <c r="D148" s="67"/>
      <c r="E148" s="49">
        <v>1240</v>
      </c>
      <c r="F148" s="49"/>
      <c r="G148" s="68"/>
      <c r="H148" s="60"/>
      <c r="I148" s="2">
        <f>окт.25!I148+F148-E148</f>
        <v>6360</v>
      </c>
    </row>
    <row r="149" spans="1:9" x14ac:dyDescent="0.25">
      <c r="A149" s="1"/>
      <c r="B149" s="1">
        <v>149</v>
      </c>
      <c r="C149" s="29"/>
      <c r="D149" s="67"/>
      <c r="E149" s="49">
        <v>1240</v>
      </c>
      <c r="F149" s="49"/>
      <c r="G149" s="68"/>
      <c r="H149" s="60"/>
      <c r="I149" s="2">
        <f>окт.25!I149+F149-E149</f>
        <v>-6930</v>
      </c>
    </row>
    <row r="150" spans="1:9" x14ac:dyDescent="0.25">
      <c r="A150" s="1"/>
      <c r="B150" s="1">
        <v>150</v>
      </c>
      <c r="C150" s="29"/>
      <c r="D150" s="67"/>
      <c r="E150" s="49">
        <v>1240</v>
      </c>
      <c r="F150" s="49">
        <v>1240</v>
      </c>
      <c r="G150" s="68" t="s">
        <v>701</v>
      </c>
      <c r="H150" s="60">
        <v>45966</v>
      </c>
      <c r="I150" s="2">
        <f>окт.25!I150+F150-E150</f>
        <v>-600</v>
      </c>
    </row>
    <row r="151" spans="1:9" x14ac:dyDescent="0.25">
      <c r="A151" s="1"/>
      <c r="B151" s="1">
        <v>151</v>
      </c>
      <c r="C151" s="29"/>
      <c r="D151" s="67"/>
      <c r="E151" s="49">
        <v>1240</v>
      </c>
      <c r="F151" s="49">
        <v>1240</v>
      </c>
      <c r="G151" s="68" t="s">
        <v>702</v>
      </c>
      <c r="H151" s="60">
        <v>45985</v>
      </c>
      <c r="I151" s="2">
        <f>окт.25!I151+F151-E151</f>
        <v>0</v>
      </c>
    </row>
    <row r="152" spans="1:9" x14ac:dyDescent="0.25">
      <c r="A152" s="1"/>
      <c r="B152" s="1">
        <v>152</v>
      </c>
      <c r="C152" s="29"/>
      <c r="D152" s="67"/>
      <c r="E152" s="49">
        <v>1240</v>
      </c>
      <c r="F152" s="49"/>
      <c r="G152" s="68"/>
      <c r="H152" s="60"/>
      <c r="I152" s="2">
        <f>окт.25!I152+F152-E152</f>
        <v>-13640</v>
      </c>
    </row>
    <row r="153" spans="1:9" x14ac:dyDescent="0.25">
      <c r="A153" s="1"/>
      <c r="B153" s="1">
        <v>153</v>
      </c>
      <c r="C153" s="8"/>
      <c r="D153" s="67"/>
      <c r="E153" s="49">
        <v>1240</v>
      </c>
      <c r="F153" s="49">
        <f>1300+1300</f>
        <v>2600</v>
      </c>
      <c r="G153" s="68" t="s">
        <v>703</v>
      </c>
      <c r="H153" s="60" t="s">
        <v>704</v>
      </c>
      <c r="I153" s="2">
        <f>окт.25!I153+F153-E153</f>
        <v>1360</v>
      </c>
    </row>
    <row r="154" spans="1:9" x14ac:dyDescent="0.25">
      <c r="A154" s="1"/>
      <c r="B154" s="1">
        <v>154</v>
      </c>
      <c r="C154" s="29"/>
      <c r="D154" s="67"/>
      <c r="E154" s="49">
        <v>1240</v>
      </c>
      <c r="F154" s="49"/>
      <c r="G154" s="68"/>
      <c r="H154" s="60"/>
      <c r="I154" s="2">
        <f>окт.25!I154+F154-E154</f>
        <v>-11640</v>
      </c>
    </row>
    <row r="155" spans="1:9" x14ac:dyDescent="0.25">
      <c r="A155" s="1"/>
      <c r="B155" s="1">
        <v>155</v>
      </c>
      <c r="C155" s="29"/>
      <c r="D155" s="67"/>
      <c r="E155" s="49">
        <v>1240</v>
      </c>
      <c r="F155" s="49"/>
      <c r="G155" s="68"/>
      <c r="H155" s="60"/>
      <c r="I155" s="2">
        <f>окт.25!I155+F155-E155</f>
        <v>-13640</v>
      </c>
    </row>
    <row r="156" spans="1:9" x14ac:dyDescent="0.25">
      <c r="A156" s="1"/>
      <c r="B156" s="1">
        <v>156</v>
      </c>
      <c r="C156" s="29"/>
      <c r="D156" s="67"/>
      <c r="E156" s="49">
        <v>1240</v>
      </c>
      <c r="F156" s="49"/>
      <c r="G156" s="68"/>
      <c r="H156" s="60"/>
      <c r="I156" s="2">
        <f>окт.25!I156+F156-E156</f>
        <v>-2480</v>
      </c>
    </row>
    <row r="157" spans="1:9" x14ac:dyDescent="0.25">
      <c r="A157" s="1"/>
      <c r="B157" s="1">
        <v>157</v>
      </c>
      <c r="C157" s="29"/>
      <c r="D157" s="67"/>
      <c r="E157" s="49">
        <v>1240</v>
      </c>
      <c r="F157" s="49"/>
      <c r="G157" s="68"/>
      <c r="H157" s="60"/>
      <c r="I157" s="2">
        <f>окт.25!I157+F157-E157</f>
        <v>1240</v>
      </c>
    </row>
    <row r="158" spans="1:9" x14ac:dyDescent="0.25">
      <c r="A158" s="1"/>
      <c r="B158" s="1">
        <v>158</v>
      </c>
      <c r="C158" s="29"/>
      <c r="D158" s="67"/>
      <c r="E158" s="49">
        <v>1240</v>
      </c>
      <c r="F158" s="49"/>
      <c r="G158" s="68"/>
      <c r="H158" s="60"/>
      <c r="I158" s="2">
        <f>окт.25!I158+F158-E158</f>
        <v>-13640</v>
      </c>
    </row>
  </sheetData>
  <mergeCells count="1">
    <mergeCell ref="C1:I2"/>
  </mergeCells>
  <conditionalFormatting sqref="I1:I158">
    <cfRule type="cellIs" dxfId="16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499984740745262"/>
  </sheetPr>
  <dimension ref="A1:I158"/>
  <sheetViews>
    <sheetView zoomScale="115" zoomScaleNormal="115" workbookViewId="0">
      <pane ySplit="3" topLeftCell="A19" activePane="bottomLeft" state="frozen"/>
      <selection pane="bottomLeft" activeCell="H28" sqref="H28"/>
    </sheetView>
  </sheetViews>
  <sheetFormatPr defaultRowHeight="15" x14ac:dyDescent="0.25"/>
  <cols>
    <col min="3" max="3" width="18.5703125" customWidth="1"/>
    <col min="5" max="5" width="14.5703125" customWidth="1"/>
    <col min="6" max="6" width="11.5703125" bestFit="1" customWidth="1"/>
    <col min="8" max="8" width="10.140625" bestFit="1" customWidth="1"/>
    <col min="9" max="9" width="16" customWidth="1"/>
  </cols>
  <sheetData>
    <row r="1" spans="1:9" x14ac:dyDescent="0.25">
      <c r="A1" s="10" t="s">
        <v>2</v>
      </c>
      <c r="B1" s="67" t="s">
        <v>3</v>
      </c>
      <c r="C1" s="71">
        <v>45992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7" t="s">
        <v>13</v>
      </c>
      <c r="B3" s="67" t="s">
        <v>14</v>
      </c>
      <c r="C3" s="20" t="s">
        <v>8</v>
      </c>
      <c r="D3" s="67" t="s">
        <v>15</v>
      </c>
      <c r="E3" s="67" t="s">
        <v>16</v>
      </c>
      <c r="F3" s="14" t="s">
        <v>12</v>
      </c>
      <c r="G3" s="68" t="s">
        <v>17</v>
      </c>
      <c r="H3" s="17" t="s">
        <v>18</v>
      </c>
      <c r="I3" s="15" t="s">
        <v>19</v>
      </c>
    </row>
    <row r="4" spans="1:9" x14ac:dyDescent="0.25">
      <c r="A4" s="16"/>
      <c r="B4" s="67">
        <v>1</v>
      </c>
      <c r="C4" s="54"/>
      <c r="D4" s="67"/>
      <c r="E4" s="49">
        <v>2240</v>
      </c>
      <c r="F4" s="49">
        <v>4000</v>
      </c>
      <c r="G4" s="68" t="s">
        <v>705</v>
      </c>
      <c r="H4" s="60">
        <v>46006</v>
      </c>
      <c r="I4" s="2">
        <f>ноя.25!I4+F4-E4</f>
        <v>-13880</v>
      </c>
    </row>
    <row r="5" spans="1:9" x14ac:dyDescent="0.25">
      <c r="A5" s="27"/>
      <c r="B5" s="67">
        <v>2</v>
      </c>
      <c r="C5" s="21"/>
      <c r="D5" s="67"/>
      <c r="E5" s="49">
        <v>2240</v>
      </c>
      <c r="F5" s="49"/>
      <c r="G5" s="68"/>
      <c r="H5" s="60"/>
      <c r="I5" s="2">
        <f>ноя.25!I5+F5-E5</f>
        <v>-15680</v>
      </c>
    </row>
    <row r="6" spans="1:9" s="26" customFormat="1" x14ac:dyDescent="0.25">
      <c r="A6" s="27"/>
      <c r="B6" s="25">
        <v>3</v>
      </c>
      <c r="C6" s="21"/>
      <c r="D6" s="25"/>
      <c r="E6" s="49">
        <v>2240</v>
      </c>
      <c r="F6" s="49"/>
      <c r="G6" s="68"/>
      <c r="H6" s="60"/>
      <c r="I6" s="2">
        <f>ноя.25!I6+F6-E6</f>
        <v>-1880</v>
      </c>
    </row>
    <row r="7" spans="1:9" x14ac:dyDescent="0.25">
      <c r="A7" s="67"/>
      <c r="B7" s="67">
        <v>4</v>
      </c>
      <c r="C7" s="29"/>
      <c r="D7" s="67"/>
      <c r="E7" s="49">
        <v>2240</v>
      </c>
      <c r="F7" s="49">
        <v>2240</v>
      </c>
      <c r="G7" s="68" t="s">
        <v>706</v>
      </c>
      <c r="H7" s="60">
        <v>45993</v>
      </c>
      <c r="I7" s="2">
        <f>ноя.25!I7+F7-E7</f>
        <v>0</v>
      </c>
    </row>
    <row r="8" spans="1:9" x14ac:dyDescent="0.25">
      <c r="A8" s="67"/>
      <c r="B8" s="67">
        <v>6</v>
      </c>
      <c r="C8" s="29"/>
      <c r="D8" s="67"/>
      <c r="E8" s="59">
        <v>0</v>
      </c>
      <c r="F8" s="49"/>
      <c r="G8" s="68"/>
      <c r="H8" s="60"/>
      <c r="I8" s="2">
        <f>ноя.25!I8+F8-E8</f>
        <v>0</v>
      </c>
    </row>
    <row r="9" spans="1:9" x14ac:dyDescent="0.25">
      <c r="A9" s="67"/>
      <c r="B9" s="67">
        <v>7</v>
      </c>
      <c r="C9" s="29"/>
      <c r="D9" s="67"/>
      <c r="E9" s="59">
        <v>0</v>
      </c>
      <c r="F9" s="49"/>
      <c r="G9" s="68"/>
      <c r="H9" s="60"/>
      <c r="I9" s="2">
        <f>ноя.25!I9+F9-E9</f>
        <v>0</v>
      </c>
    </row>
    <row r="10" spans="1:9" x14ac:dyDescent="0.25">
      <c r="A10" s="67"/>
      <c r="B10" s="67">
        <v>8</v>
      </c>
      <c r="C10" s="29"/>
      <c r="D10" s="67"/>
      <c r="E10" s="49">
        <v>2240</v>
      </c>
      <c r="F10" s="49">
        <v>2240</v>
      </c>
      <c r="G10" s="68" t="s">
        <v>707</v>
      </c>
      <c r="H10" s="60">
        <v>46000</v>
      </c>
      <c r="I10" s="2">
        <f>ноя.25!I10+F10-E10</f>
        <v>0</v>
      </c>
    </row>
    <row r="11" spans="1:9" x14ac:dyDescent="0.25">
      <c r="A11" s="67"/>
      <c r="B11" s="67">
        <v>9</v>
      </c>
      <c r="C11" s="20"/>
      <c r="D11" s="67"/>
      <c r="E11" s="49">
        <v>2240</v>
      </c>
      <c r="F11" s="49">
        <v>2240</v>
      </c>
      <c r="G11" s="68" t="s">
        <v>708</v>
      </c>
      <c r="H11" s="60">
        <v>46006</v>
      </c>
      <c r="I11" s="2">
        <f>ноя.25!I11+F11-E11</f>
        <v>2960</v>
      </c>
    </row>
    <row r="12" spans="1:9" x14ac:dyDescent="0.25">
      <c r="A12" s="67"/>
      <c r="B12" s="67">
        <v>10</v>
      </c>
      <c r="C12" s="20"/>
      <c r="D12" s="67"/>
      <c r="E12" s="49">
        <v>2240</v>
      </c>
      <c r="F12" s="49"/>
      <c r="G12" s="68"/>
      <c r="H12" s="60"/>
      <c r="I12" s="2">
        <f>ноя.25!I12+F12-E12</f>
        <v>-26880</v>
      </c>
    </row>
    <row r="13" spans="1:9" x14ac:dyDescent="0.25">
      <c r="A13" s="67"/>
      <c r="B13" s="67">
        <v>11</v>
      </c>
      <c r="C13" s="20"/>
      <c r="D13" s="67"/>
      <c r="E13" s="49">
        <v>2240</v>
      </c>
      <c r="F13" s="49">
        <v>2240</v>
      </c>
      <c r="G13" s="68" t="s">
        <v>709</v>
      </c>
      <c r="H13" s="60">
        <v>46000</v>
      </c>
      <c r="I13" s="2">
        <f>ноя.25!I13+F13-E13</f>
        <v>0</v>
      </c>
    </row>
    <row r="14" spans="1:9" x14ac:dyDescent="0.25">
      <c r="A14" s="67"/>
      <c r="B14" s="67">
        <v>12</v>
      </c>
      <c r="C14" s="29"/>
      <c r="D14" s="67"/>
      <c r="E14" s="49">
        <v>2240</v>
      </c>
      <c r="F14" s="49">
        <v>8960</v>
      </c>
      <c r="G14" s="68" t="s">
        <v>710</v>
      </c>
      <c r="H14" s="60">
        <v>46017</v>
      </c>
      <c r="I14" s="2">
        <f>ноя.25!I14+F14-E14</f>
        <v>0</v>
      </c>
    </row>
    <row r="15" spans="1:9" x14ac:dyDescent="0.25">
      <c r="A15" s="27"/>
      <c r="B15" s="67">
        <v>13</v>
      </c>
      <c r="C15" s="20"/>
      <c r="D15" s="67"/>
      <c r="E15" s="49">
        <v>2240</v>
      </c>
      <c r="F15" s="49">
        <v>2240</v>
      </c>
      <c r="G15" s="68" t="s">
        <v>711</v>
      </c>
      <c r="H15" s="60">
        <v>46000</v>
      </c>
      <c r="I15" s="2">
        <f>ноя.25!I15+F15-E15</f>
        <v>0</v>
      </c>
    </row>
    <row r="16" spans="1:9" x14ac:dyDescent="0.25">
      <c r="A16" s="67"/>
      <c r="B16" s="67">
        <v>14</v>
      </c>
      <c r="C16" s="20"/>
      <c r="D16" s="67"/>
      <c r="E16" s="49">
        <v>2240</v>
      </c>
      <c r="F16" s="49">
        <v>2240</v>
      </c>
      <c r="G16" s="68" t="s">
        <v>712</v>
      </c>
      <c r="H16" s="60">
        <v>46000</v>
      </c>
      <c r="I16" s="2">
        <f>ноя.25!I16+F16-E16</f>
        <v>0</v>
      </c>
    </row>
    <row r="17" spans="1:9" x14ac:dyDescent="0.25">
      <c r="A17" s="67"/>
      <c r="B17" s="67">
        <v>15</v>
      </c>
      <c r="C17" s="29"/>
      <c r="D17" s="67"/>
      <c r="E17" s="49">
        <v>2240</v>
      </c>
      <c r="F17" s="49"/>
      <c r="G17" s="68"/>
      <c r="H17" s="60"/>
      <c r="I17" s="2">
        <f>ноя.25!I17+F17-E17</f>
        <v>-2240</v>
      </c>
    </row>
    <row r="18" spans="1:9" x14ac:dyDescent="0.25">
      <c r="A18" s="67"/>
      <c r="B18" s="67">
        <v>16</v>
      </c>
      <c r="C18" s="21"/>
      <c r="D18" s="67"/>
      <c r="E18" s="49">
        <v>2240</v>
      </c>
      <c r="F18" s="49">
        <v>4480</v>
      </c>
      <c r="G18" s="68" t="s">
        <v>713</v>
      </c>
      <c r="H18" s="60">
        <v>46021</v>
      </c>
      <c r="I18" s="2">
        <f>ноя.25!I18+F18-E18</f>
        <v>0</v>
      </c>
    </row>
    <row r="19" spans="1:9" x14ac:dyDescent="0.25">
      <c r="A19" s="67"/>
      <c r="B19" s="67">
        <v>17</v>
      </c>
      <c r="C19" s="29"/>
      <c r="D19" s="67"/>
      <c r="E19" s="49">
        <v>2240</v>
      </c>
      <c r="F19" s="49"/>
      <c r="G19" s="68"/>
      <c r="H19" s="60"/>
      <c r="I19" s="2">
        <f>ноя.25!I19+F19-E19</f>
        <v>0</v>
      </c>
    </row>
    <row r="20" spans="1:9" x14ac:dyDescent="0.25">
      <c r="A20" s="67"/>
      <c r="B20" s="67">
        <v>18</v>
      </c>
      <c r="C20" s="20"/>
      <c r="D20" s="67"/>
      <c r="E20" s="49">
        <v>2240</v>
      </c>
      <c r="F20" s="49">
        <v>4480</v>
      </c>
      <c r="G20" s="68" t="s">
        <v>714</v>
      </c>
      <c r="H20" s="60">
        <v>45993</v>
      </c>
      <c r="I20" s="2">
        <f>ноя.25!I20+F20-E20</f>
        <v>-4480</v>
      </c>
    </row>
    <row r="21" spans="1:9" x14ac:dyDescent="0.25">
      <c r="A21" s="67"/>
      <c r="B21" s="67">
        <v>19</v>
      </c>
      <c r="C21" s="20"/>
      <c r="D21" s="67"/>
      <c r="E21" s="49">
        <v>2240</v>
      </c>
      <c r="F21" s="49">
        <v>2000</v>
      </c>
      <c r="G21" s="68" t="s">
        <v>715</v>
      </c>
      <c r="H21" s="60">
        <v>46001</v>
      </c>
      <c r="I21" s="2">
        <f>ноя.25!I21+F21-E21</f>
        <v>-140</v>
      </c>
    </row>
    <row r="22" spans="1:9" x14ac:dyDescent="0.25">
      <c r="A22" s="67"/>
      <c r="B22" s="67">
        <v>20</v>
      </c>
      <c r="C22" s="29"/>
      <c r="D22" s="67"/>
      <c r="E22" s="59">
        <v>0</v>
      </c>
      <c r="F22" s="49"/>
      <c r="G22" s="68"/>
      <c r="H22" s="60"/>
      <c r="I22" s="2">
        <f>ноя.25!I22+F22-E22</f>
        <v>0</v>
      </c>
    </row>
    <row r="23" spans="1:9" x14ac:dyDescent="0.25">
      <c r="A23" s="1"/>
      <c r="B23" s="1">
        <v>21</v>
      </c>
      <c r="C23" s="29"/>
      <c r="D23" s="67"/>
      <c r="E23" s="49">
        <v>2240</v>
      </c>
      <c r="F23" s="49">
        <v>2240</v>
      </c>
      <c r="G23" s="68" t="s">
        <v>716</v>
      </c>
      <c r="H23" s="60" t="s">
        <v>717</v>
      </c>
      <c r="I23" s="2">
        <f>ноя.25!I23+F23-E23</f>
        <v>0</v>
      </c>
    </row>
    <row r="24" spans="1:9" x14ac:dyDescent="0.25">
      <c r="A24" s="1"/>
      <c r="B24" s="1">
        <v>22</v>
      </c>
      <c r="C24" s="20"/>
      <c r="D24" s="67"/>
      <c r="E24" s="49">
        <v>2240</v>
      </c>
      <c r="F24" s="49">
        <v>2240</v>
      </c>
      <c r="G24" s="68" t="s">
        <v>718</v>
      </c>
      <c r="H24" s="60">
        <v>46013</v>
      </c>
      <c r="I24" s="2">
        <f>ноя.25!I24+F24-E24</f>
        <v>2240</v>
      </c>
    </row>
    <row r="25" spans="1:9" x14ac:dyDescent="0.25">
      <c r="A25" s="1"/>
      <c r="B25" s="1">
        <v>23</v>
      </c>
      <c r="C25" s="20"/>
      <c r="D25" s="67"/>
      <c r="E25" s="49">
        <v>2240</v>
      </c>
      <c r="F25" s="49">
        <v>2240</v>
      </c>
      <c r="G25" s="68" t="s">
        <v>719</v>
      </c>
      <c r="H25" s="60">
        <v>45992</v>
      </c>
      <c r="I25" s="2">
        <f>ноя.25!I25+F25-E25</f>
        <v>-2240</v>
      </c>
    </row>
    <row r="26" spans="1:9" x14ac:dyDescent="0.25">
      <c r="A26" s="1"/>
      <c r="B26" s="1">
        <v>24</v>
      </c>
      <c r="C26" s="20"/>
      <c r="D26" s="67"/>
      <c r="E26" s="49">
        <v>2240</v>
      </c>
      <c r="F26" s="49"/>
      <c r="G26" s="68"/>
      <c r="H26" s="60"/>
      <c r="I26" s="2">
        <f>ноя.25!I26+F26-E26</f>
        <v>13120</v>
      </c>
    </row>
    <row r="27" spans="1:9" x14ac:dyDescent="0.25">
      <c r="A27" s="1"/>
      <c r="B27" s="1">
        <v>25</v>
      </c>
      <c r="C27" s="29"/>
      <c r="D27" s="67"/>
      <c r="E27" s="49">
        <v>2240</v>
      </c>
      <c r="F27" s="49">
        <v>8960</v>
      </c>
      <c r="G27" s="68" t="s">
        <v>720</v>
      </c>
      <c r="H27" s="60">
        <v>46022</v>
      </c>
      <c r="I27" s="2">
        <f>ноя.25!I27+F27-E27</f>
        <v>6720</v>
      </c>
    </row>
    <row r="28" spans="1:9" x14ac:dyDescent="0.25">
      <c r="A28" s="27"/>
      <c r="B28" s="1">
        <v>26</v>
      </c>
      <c r="C28" s="29"/>
      <c r="D28" s="67"/>
      <c r="E28" s="49">
        <v>2240</v>
      </c>
      <c r="F28" s="49">
        <f>2240+2240</f>
        <v>4480</v>
      </c>
      <c r="G28" s="68" t="s">
        <v>721</v>
      </c>
      <c r="H28" s="60" t="s">
        <v>722</v>
      </c>
      <c r="I28" s="2">
        <f>ноя.25!I28+F28-E28</f>
        <v>0</v>
      </c>
    </row>
    <row r="29" spans="1:9" x14ac:dyDescent="0.25">
      <c r="A29" s="1"/>
      <c r="B29" s="1">
        <v>27</v>
      </c>
      <c r="C29" s="29"/>
      <c r="D29" s="67"/>
      <c r="E29" s="49">
        <v>2240</v>
      </c>
      <c r="F29" s="49">
        <v>15000</v>
      </c>
      <c r="G29" s="68" t="s">
        <v>723</v>
      </c>
      <c r="H29" s="60">
        <v>46020</v>
      </c>
      <c r="I29" s="2">
        <f>ноя.25!I29+F29-E29</f>
        <v>3120</v>
      </c>
    </row>
    <row r="30" spans="1:9" x14ac:dyDescent="0.25">
      <c r="A30" s="1"/>
      <c r="B30" s="1">
        <v>28</v>
      </c>
      <c r="C30" s="29"/>
      <c r="D30" s="67"/>
      <c r="E30" s="49">
        <v>2240</v>
      </c>
      <c r="F30" s="49"/>
      <c r="G30" s="68"/>
      <c r="H30" s="60"/>
      <c r="I30" s="2">
        <f>ноя.25!I30+F30-E30</f>
        <v>-4380</v>
      </c>
    </row>
    <row r="31" spans="1:9" x14ac:dyDescent="0.25">
      <c r="A31" s="1"/>
      <c r="B31" s="1">
        <v>29</v>
      </c>
      <c r="C31" s="29"/>
      <c r="D31" s="67"/>
      <c r="E31" s="49">
        <v>2240</v>
      </c>
      <c r="F31" s="49">
        <v>2240</v>
      </c>
      <c r="G31" s="68" t="s">
        <v>724</v>
      </c>
      <c r="H31" s="60">
        <v>46003</v>
      </c>
      <c r="I31" s="2">
        <f>ноя.25!I31+F31-E31</f>
        <v>0</v>
      </c>
    </row>
    <row r="32" spans="1:9" x14ac:dyDescent="0.25">
      <c r="A32" s="1"/>
      <c r="B32" s="1">
        <v>30</v>
      </c>
      <c r="C32" s="29"/>
      <c r="D32" s="67"/>
      <c r="E32" s="49">
        <v>2240</v>
      </c>
      <c r="F32" s="49">
        <v>2240</v>
      </c>
      <c r="G32" s="68" t="s">
        <v>725</v>
      </c>
      <c r="H32" s="60">
        <v>45999</v>
      </c>
      <c r="I32" s="2">
        <f>ноя.25!I32+F32-E32</f>
        <v>3640</v>
      </c>
    </row>
    <row r="33" spans="1:9" x14ac:dyDescent="0.25">
      <c r="A33" s="1"/>
      <c r="B33" s="1">
        <v>31</v>
      </c>
      <c r="C33" s="29"/>
      <c r="D33" s="67"/>
      <c r="E33" s="49">
        <v>2240</v>
      </c>
      <c r="F33" s="49">
        <v>2240</v>
      </c>
      <c r="G33" s="68" t="s">
        <v>726</v>
      </c>
      <c r="H33" s="60">
        <v>46015</v>
      </c>
      <c r="I33" s="2">
        <f>ноя.25!I33+F33-E33</f>
        <v>0</v>
      </c>
    </row>
    <row r="34" spans="1:9" x14ac:dyDescent="0.25">
      <c r="A34" s="1"/>
      <c r="B34" s="1">
        <v>32</v>
      </c>
      <c r="C34" s="29"/>
      <c r="D34" s="67"/>
      <c r="E34" s="49">
        <v>2240</v>
      </c>
      <c r="F34" s="49"/>
      <c r="G34" s="68"/>
      <c r="H34" s="60"/>
      <c r="I34" s="2">
        <f>ноя.25!I34+F34-E34</f>
        <v>-13440</v>
      </c>
    </row>
    <row r="35" spans="1:9" x14ac:dyDescent="0.25">
      <c r="A35" s="1"/>
      <c r="B35" s="1">
        <v>33</v>
      </c>
      <c r="C35" s="29"/>
      <c r="D35" s="67"/>
      <c r="E35" s="49">
        <v>2240</v>
      </c>
      <c r="F35" s="49"/>
      <c r="G35" s="68"/>
      <c r="H35" s="60"/>
      <c r="I35" s="2">
        <f>ноя.25!I35+F35-E35</f>
        <v>-6720</v>
      </c>
    </row>
    <row r="36" spans="1:9" x14ac:dyDescent="0.25">
      <c r="A36" s="1"/>
      <c r="B36" s="1">
        <v>35</v>
      </c>
      <c r="C36" s="29"/>
      <c r="D36" s="67"/>
      <c r="E36" s="49">
        <v>2240</v>
      </c>
      <c r="F36" s="49">
        <v>2240</v>
      </c>
      <c r="G36" s="68" t="s">
        <v>727</v>
      </c>
      <c r="H36" s="60">
        <v>45995</v>
      </c>
      <c r="I36" s="2">
        <f>ноя.25!I36+F36-E36</f>
        <v>0</v>
      </c>
    </row>
    <row r="37" spans="1:9" x14ac:dyDescent="0.25">
      <c r="A37" s="1"/>
      <c r="B37" s="1">
        <v>36</v>
      </c>
      <c r="C37" s="29"/>
      <c r="D37" s="67"/>
      <c r="E37" s="49">
        <v>2240</v>
      </c>
      <c r="F37" s="49"/>
      <c r="G37" s="68"/>
      <c r="H37" s="60"/>
      <c r="I37" s="2">
        <f>ноя.25!I37+F37-E37</f>
        <v>-11960</v>
      </c>
    </row>
    <row r="38" spans="1:9" x14ac:dyDescent="0.25">
      <c r="A38" s="1"/>
      <c r="B38" s="1">
        <v>37</v>
      </c>
      <c r="C38" s="29"/>
      <c r="D38" s="67"/>
      <c r="E38" s="49">
        <v>2240</v>
      </c>
      <c r="F38" s="49">
        <v>2240</v>
      </c>
      <c r="G38" s="68" t="s">
        <v>728</v>
      </c>
      <c r="H38" s="60">
        <v>45995</v>
      </c>
      <c r="I38" s="2">
        <f>ноя.25!I38+F38-E38</f>
        <v>-2240</v>
      </c>
    </row>
    <row r="39" spans="1:9" x14ac:dyDescent="0.25">
      <c r="A39" s="1"/>
      <c r="B39" s="1">
        <v>38.39</v>
      </c>
      <c r="C39" s="29"/>
      <c r="D39" s="67"/>
      <c r="E39" s="49">
        <v>2240</v>
      </c>
      <c r="F39" s="49">
        <v>2240</v>
      </c>
      <c r="G39" s="68" t="s">
        <v>729</v>
      </c>
      <c r="H39" s="60">
        <v>45999</v>
      </c>
      <c r="I39" s="2">
        <f>ноя.25!I39+F39-E39</f>
        <v>0</v>
      </c>
    </row>
    <row r="40" spans="1:9" x14ac:dyDescent="0.25">
      <c r="A40" s="1"/>
      <c r="B40" s="1">
        <v>39</v>
      </c>
      <c r="C40" s="29"/>
      <c r="D40" s="67"/>
      <c r="E40" s="59">
        <v>0</v>
      </c>
      <c r="F40" s="49"/>
      <c r="G40" s="68"/>
      <c r="H40" s="60"/>
      <c r="I40" s="2">
        <f>ноя.25!I40+F40-E40</f>
        <v>0</v>
      </c>
    </row>
    <row r="41" spans="1:9" x14ac:dyDescent="0.25">
      <c r="A41" s="28"/>
      <c r="B41" s="1">
        <v>40</v>
      </c>
      <c r="C41" s="29"/>
      <c r="D41" s="67"/>
      <c r="E41" s="49">
        <v>2240</v>
      </c>
      <c r="F41" s="49">
        <f>2240+2240</f>
        <v>4480</v>
      </c>
      <c r="G41" s="68" t="s">
        <v>730</v>
      </c>
      <c r="H41" s="60" t="s">
        <v>731</v>
      </c>
      <c r="I41" s="2">
        <f>ноя.25!I41+F41-E41</f>
        <v>2240</v>
      </c>
    </row>
    <row r="42" spans="1:9" x14ac:dyDescent="0.25">
      <c r="A42" s="1"/>
      <c r="B42" s="1">
        <v>41</v>
      </c>
      <c r="C42" s="29"/>
      <c r="D42" s="67"/>
      <c r="E42" s="49">
        <v>2240</v>
      </c>
      <c r="F42" s="49">
        <f>2240+2240+2240</f>
        <v>6720</v>
      </c>
      <c r="G42" s="68" t="s">
        <v>732</v>
      </c>
      <c r="H42" s="60" t="s">
        <v>733</v>
      </c>
      <c r="I42" s="2">
        <f>ноя.25!I42+F42-E42</f>
        <v>0</v>
      </c>
    </row>
    <row r="43" spans="1:9" x14ac:dyDescent="0.25">
      <c r="A43" s="1"/>
      <c r="B43" s="1">
        <v>42</v>
      </c>
      <c r="C43" s="29"/>
      <c r="D43" s="67"/>
      <c r="E43" s="49">
        <v>2240</v>
      </c>
      <c r="F43" s="49"/>
      <c r="G43" s="68"/>
      <c r="H43" s="60"/>
      <c r="I43" s="2">
        <f>ноя.25!I43+F43-E43</f>
        <v>0</v>
      </c>
    </row>
    <row r="44" spans="1:9" x14ac:dyDescent="0.25">
      <c r="A44" s="1"/>
      <c r="B44" s="1">
        <v>43</v>
      </c>
      <c r="C44" s="29"/>
      <c r="D44" s="67"/>
      <c r="E44" s="49">
        <v>2240</v>
      </c>
      <c r="F44" s="49">
        <v>2240</v>
      </c>
      <c r="G44" s="68" t="s">
        <v>734</v>
      </c>
      <c r="H44" s="60">
        <v>45999</v>
      </c>
      <c r="I44" s="2">
        <f>ноя.25!I44+F44-E44</f>
        <v>-2240</v>
      </c>
    </row>
    <row r="45" spans="1:9" x14ac:dyDescent="0.25">
      <c r="A45" s="1"/>
      <c r="B45" s="1">
        <v>44</v>
      </c>
      <c r="C45" s="29"/>
      <c r="D45" s="67"/>
      <c r="E45" s="49">
        <v>2240</v>
      </c>
      <c r="F45" s="49"/>
      <c r="G45" s="68"/>
      <c r="H45" s="60"/>
      <c r="I45" s="2">
        <f>ноя.25!I45+F45-E45</f>
        <v>-26880</v>
      </c>
    </row>
    <row r="46" spans="1:9" x14ac:dyDescent="0.25">
      <c r="A46" s="1"/>
      <c r="B46" s="1">
        <v>45</v>
      </c>
      <c r="C46" s="29"/>
      <c r="D46" s="67"/>
      <c r="E46" s="49">
        <v>2240</v>
      </c>
      <c r="F46" s="49"/>
      <c r="G46" s="68"/>
      <c r="H46" s="60"/>
      <c r="I46" s="2">
        <f>ноя.25!I46+F46-E46</f>
        <v>0</v>
      </c>
    </row>
    <row r="47" spans="1:9" x14ac:dyDescent="0.25">
      <c r="A47" s="1"/>
      <c r="B47" s="1">
        <v>46</v>
      </c>
      <c r="C47" s="29"/>
      <c r="D47" s="67"/>
      <c r="E47" s="49">
        <v>2240</v>
      </c>
      <c r="F47" s="49"/>
      <c r="G47" s="68"/>
      <c r="H47" s="60"/>
      <c r="I47" s="2">
        <f>ноя.25!I47+F47-E47</f>
        <v>-7080</v>
      </c>
    </row>
    <row r="48" spans="1:9" x14ac:dyDescent="0.25">
      <c r="A48" s="1"/>
      <c r="B48" s="1">
        <v>47</v>
      </c>
      <c r="C48" s="29"/>
      <c r="D48" s="67"/>
      <c r="E48" s="49">
        <v>2240</v>
      </c>
      <c r="F48" s="49"/>
      <c r="G48" s="68"/>
      <c r="H48" s="60"/>
      <c r="I48" s="2">
        <f>ноя.25!I48+F48-E48</f>
        <v>13120</v>
      </c>
    </row>
    <row r="49" spans="1:9" x14ac:dyDescent="0.25">
      <c r="A49" s="1"/>
      <c r="B49" s="1">
        <v>48</v>
      </c>
      <c r="C49" s="29"/>
      <c r="D49" s="67"/>
      <c r="E49" s="49">
        <v>2240</v>
      </c>
      <c r="F49" s="49">
        <v>2240</v>
      </c>
      <c r="G49" s="68" t="s">
        <v>735</v>
      </c>
      <c r="H49" s="60">
        <v>46015</v>
      </c>
      <c r="I49" s="2">
        <f>ноя.25!I49+F49-E49</f>
        <v>0</v>
      </c>
    </row>
    <row r="50" spans="1:9" x14ac:dyDescent="0.25">
      <c r="A50" s="1"/>
      <c r="B50" s="1">
        <v>49</v>
      </c>
      <c r="C50" s="29"/>
      <c r="D50" s="67"/>
      <c r="E50" s="49">
        <v>2240</v>
      </c>
      <c r="F50" s="49">
        <v>2240</v>
      </c>
      <c r="G50" s="68" t="s">
        <v>736</v>
      </c>
      <c r="H50" s="60">
        <v>45999</v>
      </c>
      <c r="I50" s="2">
        <f>ноя.25!I50+F50-E50</f>
        <v>0</v>
      </c>
    </row>
    <row r="51" spans="1:9" x14ac:dyDescent="0.25">
      <c r="A51" s="1"/>
      <c r="B51" s="1">
        <v>50</v>
      </c>
      <c r="C51" s="29"/>
      <c r="D51" s="67"/>
      <c r="E51" s="49">
        <v>2240</v>
      </c>
      <c r="F51" s="49">
        <v>2240</v>
      </c>
      <c r="G51" s="68" t="s">
        <v>737</v>
      </c>
      <c r="H51" s="60">
        <v>45999</v>
      </c>
      <c r="I51" s="2">
        <f>ноя.25!I51+F51-E51</f>
        <v>-2240</v>
      </c>
    </row>
    <row r="52" spans="1:9" x14ac:dyDescent="0.25">
      <c r="A52" s="1"/>
      <c r="B52" s="1">
        <v>51</v>
      </c>
      <c r="C52" s="20"/>
      <c r="D52" s="67"/>
      <c r="E52" s="49">
        <v>2240</v>
      </c>
      <c r="F52" s="49"/>
      <c r="G52" s="68"/>
      <c r="H52" s="60"/>
      <c r="I52" s="2">
        <f>ноя.25!I52+F52-E52</f>
        <v>-26880</v>
      </c>
    </row>
    <row r="53" spans="1:9" x14ac:dyDescent="0.25">
      <c r="A53" s="1"/>
      <c r="B53" s="1">
        <v>52</v>
      </c>
      <c r="C53" s="29"/>
      <c r="D53" s="67"/>
      <c r="E53" s="49">
        <v>2240</v>
      </c>
      <c r="F53" s="49"/>
      <c r="G53" s="68"/>
      <c r="H53" s="60"/>
      <c r="I53" s="2">
        <f>ноя.25!I53+F53-E53</f>
        <v>-8960</v>
      </c>
    </row>
    <row r="54" spans="1:9" x14ac:dyDescent="0.25">
      <c r="A54" s="1"/>
      <c r="B54" s="1">
        <v>53</v>
      </c>
      <c r="C54" s="29"/>
      <c r="D54" s="67"/>
      <c r="E54" s="49">
        <v>2240</v>
      </c>
      <c r="F54" s="49"/>
      <c r="G54" s="68"/>
      <c r="H54" s="60"/>
      <c r="I54" s="2">
        <f>ноя.25!I54+F54-E54</f>
        <v>-17880</v>
      </c>
    </row>
    <row r="55" spans="1:9" x14ac:dyDescent="0.25">
      <c r="A55" s="1"/>
      <c r="B55" s="1">
        <v>54</v>
      </c>
      <c r="C55" s="29"/>
      <c r="D55" s="67"/>
      <c r="E55" s="49">
        <v>2240</v>
      </c>
      <c r="F55" s="49"/>
      <c r="G55" s="68"/>
      <c r="H55" s="60"/>
      <c r="I55" s="2">
        <f>ноя.25!I55+F55-E55</f>
        <v>-2180</v>
      </c>
    </row>
    <row r="56" spans="1:9" x14ac:dyDescent="0.25">
      <c r="A56" s="1"/>
      <c r="B56" s="1">
        <v>55</v>
      </c>
      <c r="C56" s="29"/>
      <c r="D56" s="67"/>
      <c r="E56" s="49">
        <v>2240</v>
      </c>
      <c r="F56" s="49">
        <f>2240+2240</f>
        <v>4480</v>
      </c>
      <c r="G56" s="68" t="s">
        <v>738</v>
      </c>
      <c r="H56" s="60" t="s">
        <v>739</v>
      </c>
      <c r="I56" s="2">
        <f>ноя.25!I56+F56-E56</f>
        <v>0</v>
      </c>
    </row>
    <row r="57" spans="1:9" x14ac:dyDescent="0.25">
      <c r="A57" s="1"/>
      <c r="B57" s="1">
        <v>56</v>
      </c>
      <c r="C57" s="29"/>
      <c r="D57" s="67"/>
      <c r="E57" s="49">
        <v>2240</v>
      </c>
      <c r="F57" s="49">
        <v>4480</v>
      </c>
      <c r="G57" s="68" t="s">
        <v>740</v>
      </c>
      <c r="H57" s="60">
        <v>46015</v>
      </c>
      <c r="I57" s="2">
        <f>ноя.25!I57+F57-E57</f>
        <v>2240</v>
      </c>
    </row>
    <row r="58" spans="1:9" x14ac:dyDescent="0.25">
      <c r="A58" s="1"/>
      <c r="B58" s="1">
        <v>57</v>
      </c>
      <c r="C58" s="29"/>
      <c r="D58" s="67"/>
      <c r="E58" s="49">
        <v>2240</v>
      </c>
      <c r="F58" s="49"/>
      <c r="G58" s="68"/>
      <c r="H58" s="60"/>
      <c r="I58" s="2">
        <f>ноя.25!I58+F58-E58</f>
        <v>-26880</v>
      </c>
    </row>
    <row r="59" spans="1:9" x14ac:dyDescent="0.25">
      <c r="A59" s="1"/>
      <c r="B59" s="1">
        <v>58</v>
      </c>
      <c r="C59" s="29"/>
      <c r="D59" s="67"/>
      <c r="E59" s="49">
        <v>2240</v>
      </c>
      <c r="F59" s="49"/>
      <c r="G59" s="68"/>
      <c r="H59" s="60"/>
      <c r="I59" s="2">
        <f>ноя.25!I59+F59-E59</f>
        <v>-26880</v>
      </c>
    </row>
    <row r="60" spans="1:9" x14ac:dyDescent="0.25">
      <c r="A60" s="1"/>
      <c r="B60" s="1">
        <v>59</v>
      </c>
      <c r="C60" s="29"/>
      <c r="D60" s="67"/>
      <c r="E60" s="49">
        <v>2240</v>
      </c>
      <c r="F60" s="49">
        <v>2240</v>
      </c>
      <c r="G60" s="68" t="s">
        <v>741</v>
      </c>
      <c r="H60" s="60">
        <v>46007</v>
      </c>
      <c r="I60" s="2">
        <f>ноя.25!I60+F60-E60</f>
        <v>0</v>
      </c>
    </row>
    <row r="61" spans="1:9" x14ac:dyDescent="0.25">
      <c r="A61" s="1"/>
      <c r="B61" s="1">
        <v>60</v>
      </c>
      <c r="C61" s="29"/>
      <c r="D61" s="67"/>
      <c r="E61" s="49">
        <v>2240</v>
      </c>
      <c r="F61" s="49">
        <v>2240</v>
      </c>
      <c r="G61" s="68" t="s">
        <v>742</v>
      </c>
      <c r="H61" s="60">
        <v>46000</v>
      </c>
      <c r="I61" s="2">
        <f>ноя.25!I61+F61-E61</f>
        <v>0</v>
      </c>
    </row>
    <row r="62" spans="1:9" x14ac:dyDescent="0.25">
      <c r="A62" s="1"/>
      <c r="B62" s="1">
        <v>61</v>
      </c>
      <c r="C62" s="29"/>
      <c r="D62" s="67"/>
      <c r="E62" s="49">
        <v>2240</v>
      </c>
      <c r="F62" s="49"/>
      <c r="G62" s="68"/>
      <c r="H62" s="60"/>
      <c r="I62" s="2">
        <f>ноя.25!I62+F62-E62</f>
        <v>-6510</v>
      </c>
    </row>
    <row r="63" spans="1:9" x14ac:dyDescent="0.25">
      <c r="A63" s="1"/>
      <c r="B63" s="1">
        <v>62</v>
      </c>
      <c r="C63" s="29"/>
      <c r="D63" s="67"/>
      <c r="E63" s="49">
        <v>2240</v>
      </c>
      <c r="F63" s="49">
        <v>2240</v>
      </c>
      <c r="G63" s="68" t="s">
        <v>743</v>
      </c>
      <c r="H63" s="60">
        <v>45993</v>
      </c>
      <c r="I63" s="2">
        <f>ноя.25!I63+F63-E63</f>
        <v>0</v>
      </c>
    </row>
    <row r="64" spans="1:9" x14ac:dyDescent="0.25">
      <c r="A64" s="1"/>
      <c r="B64" s="1">
        <v>63</v>
      </c>
      <c r="C64" s="29"/>
      <c r="D64" s="67"/>
      <c r="E64" s="49">
        <v>2240</v>
      </c>
      <c r="F64" s="49">
        <v>2240</v>
      </c>
      <c r="G64" s="68" t="s">
        <v>744</v>
      </c>
      <c r="H64" s="60">
        <v>45999</v>
      </c>
      <c r="I64" s="2">
        <f>ноя.25!I64+F64-E64</f>
        <v>0</v>
      </c>
    </row>
    <row r="65" spans="1:9" x14ac:dyDescent="0.25">
      <c r="A65" s="1"/>
      <c r="B65" s="1">
        <v>64</v>
      </c>
      <c r="C65" s="29"/>
      <c r="D65" s="67"/>
      <c r="E65" s="49">
        <v>2240</v>
      </c>
      <c r="F65" s="49">
        <v>4480</v>
      </c>
      <c r="G65" s="68" t="s">
        <v>745</v>
      </c>
      <c r="H65" s="60">
        <v>46009</v>
      </c>
      <c r="I65" s="2">
        <f>ноя.25!I65+F65-E65</f>
        <v>0</v>
      </c>
    </row>
    <row r="66" spans="1:9" x14ac:dyDescent="0.25">
      <c r="A66" s="1"/>
      <c r="B66" s="1">
        <v>65</v>
      </c>
      <c r="C66" s="29"/>
      <c r="D66" s="67"/>
      <c r="E66" s="49">
        <v>2240</v>
      </c>
      <c r="F66" s="49">
        <v>2240</v>
      </c>
      <c r="G66" s="68" t="s">
        <v>746</v>
      </c>
      <c r="H66" s="60">
        <v>45999</v>
      </c>
      <c r="I66" s="2">
        <f>ноя.25!I66+F66-E66</f>
        <v>0</v>
      </c>
    </row>
    <row r="67" spans="1:9" x14ac:dyDescent="0.25">
      <c r="A67" s="1"/>
      <c r="B67" s="1">
        <v>66</v>
      </c>
      <c r="C67" s="29"/>
      <c r="D67" s="67"/>
      <c r="E67" s="49">
        <v>2240</v>
      </c>
      <c r="F67" s="49">
        <v>2240</v>
      </c>
      <c r="G67" s="68" t="s">
        <v>747</v>
      </c>
      <c r="H67" s="60">
        <v>45998</v>
      </c>
      <c r="I67" s="2">
        <f>ноя.25!I67+F67-E67</f>
        <v>0</v>
      </c>
    </row>
    <row r="68" spans="1:9" x14ac:dyDescent="0.25">
      <c r="A68" s="1"/>
      <c r="B68" s="1">
        <v>67</v>
      </c>
      <c r="C68" s="29"/>
      <c r="D68" s="67"/>
      <c r="E68" s="49">
        <v>2240</v>
      </c>
      <c r="F68" s="49"/>
      <c r="G68" s="68"/>
      <c r="H68" s="60"/>
      <c r="I68" s="2">
        <f>ноя.25!I68+F68-E68</f>
        <v>-4480</v>
      </c>
    </row>
    <row r="69" spans="1:9" x14ac:dyDescent="0.25">
      <c r="A69" s="1"/>
      <c r="B69" s="1">
        <v>68</v>
      </c>
      <c r="C69" s="29"/>
      <c r="D69" s="67"/>
      <c r="E69" s="49">
        <v>2240</v>
      </c>
      <c r="F69" s="49">
        <f>2240+2240</f>
        <v>4480</v>
      </c>
      <c r="G69" s="68" t="s">
        <v>748</v>
      </c>
      <c r="H69" s="60" t="s">
        <v>749</v>
      </c>
      <c r="I69" s="2">
        <f>ноя.25!I69+F69-E69</f>
        <v>105280</v>
      </c>
    </row>
    <row r="70" spans="1:9" x14ac:dyDescent="0.25">
      <c r="A70" s="28"/>
      <c r="B70" s="1">
        <v>69</v>
      </c>
      <c r="C70" s="20"/>
      <c r="D70" s="67"/>
      <c r="E70" s="49">
        <v>2240</v>
      </c>
      <c r="F70" s="49"/>
      <c r="G70" s="68"/>
      <c r="H70" s="60"/>
      <c r="I70" s="2">
        <f>ноя.25!I70+F70-E70</f>
        <v>-26880</v>
      </c>
    </row>
    <row r="71" spans="1:9" x14ac:dyDescent="0.25">
      <c r="A71" s="27"/>
      <c r="B71" s="1">
        <v>70</v>
      </c>
      <c r="C71" s="29"/>
      <c r="D71" s="67"/>
      <c r="E71" s="49">
        <v>2240</v>
      </c>
      <c r="F71" s="49">
        <v>10000</v>
      </c>
      <c r="G71" s="68" t="s">
        <v>750</v>
      </c>
      <c r="H71" s="60">
        <v>45993</v>
      </c>
      <c r="I71" s="2">
        <f>ноя.25!I71+F71-E71</f>
        <v>3620</v>
      </c>
    </row>
    <row r="72" spans="1:9" x14ac:dyDescent="0.25">
      <c r="A72" s="1"/>
      <c r="B72" s="1">
        <v>71</v>
      </c>
      <c r="C72" s="29"/>
      <c r="D72" s="67"/>
      <c r="E72" s="49">
        <v>2240</v>
      </c>
      <c r="F72" s="49">
        <f>2240+2240</f>
        <v>4480</v>
      </c>
      <c r="G72" s="68" t="s">
        <v>751</v>
      </c>
      <c r="H72" s="60">
        <v>46020</v>
      </c>
      <c r="I72" s="2">
        <f>ноя.25!I72+F72-E72</f>
        <v>2240</v>
      </c>
    </row>
    <row r="73" spans="1:9" x14ac:dyDescent="0.25">
      <c r="A73" s="1"/>
      <c r="B73" s="1">
        <v>72</v>
      </c>
      <c r="C73" s="29"/>
      <c r="D73" s="67"/>
      <c r="E73" s="59">
        <v>0</v>
      </c>
      <c r="F73" s="49"/>
      <c r="G73" s="68"/>
      <c r="H73" s="60"/>
      <c r="I73" s="2">
        <f>ноя.25!I73+F73-E73</f>
        <v>0</v>
      </c>
    </row>
    <row r="74" spans="1:9" x14ac:dyDescent="0.25">
      <c r="A74" s="1"/>
      <c r="B74" s="1">
        <v>73</v>
      </c>
      <c r="C74" s="29"/>
      <c r="D74" s="67"/>
      <c r="E74" s="59">
        <v>0</v>
      </c>
      <c r="F74" s="49"/>
      <c r="G74" s="68"/>
      <c r="H74" s="60"/>
      <c r="I74" s="2">
        <f>ноя.25!I74+F74-E74</f>
        <v>0</v>
      </c>
    </row>
    <row r="75" spans="1:9" x14ac:dyDescent="0.25">
      <c r="A75" s="27"/>
      <c r="B75" s="1">
        <v>74</v>
      </c>
      <c r="C75" s="29"/>
      <c r="D75" s="67"/>
      <c r="E75" s="49">
        <v>2240</v>
      </c>
      <c r="F75" s="49">
        <v>2240</v>
      </c>
      <c r="G75" s="68" t="s">
        <v>752</v>
      </c>
      <c r="H75" s="60">
        <v>45992</v>
      </c>
      <c r="I75" s="2">
        <f>ноя.25!I75+F75-E75</f>
        <v>-6720</v>
      </c>
    </row>
    <row r="76" spans="1:9" x14ac:dyDescent="0.25">
      <c r="A76" s="1"/>
      <c r="B76" s="1">
        <v>75</v>
      </c>
      <c r="C76" s="29"/>
      <c r="D76" s="67"/>
      <c r="E76" s="49">
        <v>2240</v>
      </c>
      <c r="F76" s="49">
        <v>2240</v>
      </c>
      <c r="G76" s="68" t="s">
        <v>753</v>
      </c>
      <c r="H76" s="60">
        <v>46002</v>
      </c>
      <c r="I76" s="2">
        <f>ноя.25!I76+F76-E76</f>
        <v>0</v>
      </c>
    </row>
    <row r="77" spans="1:9" x14ac:dyDescent="0.25">
      <c r="A77" s="1"/>
      <c r="B77" s="1">
        <v>76</v>
      </c>
      <c r="C77" s="29"/>
      <c r="D77" s="67"/>
      <c r="E77" s="49">
        <v>2240</v>
      </c>
      <c r="F77" s="49">
        <v>2240</v>
      </c>
      <c r="G77" s="68" t="s">
        <v>754</v>
      </c>
      <c r="H77" s="60">
        <v>45998</v>
      </c>
      <c r="I77" s="2">
        <f>ноя.25!I77+F77-E77</f>
        <v>0</v>
      </c>
    </row>
    <row r="78" spans="1:9" x14ac:dyDescent="0.25">
      <c r="A78" s="27"/>
      <c r="B78" s="1">
        <v>77</v>
      </c>
      <c r="C78" s="29"/>
      <c r="D78" s="67"/>
      <c r="E78" s="49">
        <v>2240</v>
      </c>
      <c r="F78" s="49">
        <v>6720</v>
      </c>
      <c r="G78" s="68" t="s">
        <v>755</v>
      </c>
      <c r="H78" s="60">
        <v>46003</v>
      </c>
      <c r="I78" s="2">
        <f>ноя.25!I78+F78-E78</f>
        <v>8960</v>
      </c>
    </row>
    <row r="79" spans="1:9" x14ac:dyDescent="0.25">
      <c r="A79" s="1"/>
      <c r="B79" s="1">
        <v>78</v>
      </c>
      <c r="C79" s="29"/>
      <c r="D79" s="67"/>
      <c r="E79" s="59">
        <v>0</v>
      </c>
      <c r="F79" s="49"/>
      <c r="G79" s="68"/>
      <c r="H79" s="60"/>
      <c r="I79" s="2">
        <f>ноя.25!I79+F79-E79</f>
        <v>0</v>
      </c>
    </row>
    <row r="80" spans="1:9" x14ac:dyDescent="0.25">
      <c r="A80" s="1"/>
      <c r="B80" s="1">
        <v>79</v>
      </c>
      <c r="C80" s="29"/>
      <c r="D80" s="67"/>
      <c r="E80" s="49">
        <v>2240</v>
      </c>
      <c r="F80" s="49">
        <v>6720</v>
      </c>
      <c r="G80" s="68" t="s">
        <v>756</v>
      </c>
      <c r="H80" s="60">
        <v>46001</v>
      </c>
      <c r="I80" s="2">
        <f>ноя.25!I80+F80-E80</f>
        <v>2240</v>
      </c>
    </row>
    <row r="81" spans="1:9" x14ac:dyDescent="0.25">
      <c r="A81" s="1"/>
      <c r="B81" s="1">
        <v>80</v>
      </c>
      <c r="C81" s="29"/>
      <c r="D81" s="67"/>
      <c r="E81" s="59">
        <v>0</v>
      </c>
      <c r="F81" s="49"/>
      <c r="G81" s="68"/>
      <c r="H81" s="60"/>
      <c r="I81" s="2">
        <f>ноя.25!I81+F81-E81</f>
        <v>0</v>
      </c>
    </row>
    <row r="82" spans="1:9" x14ac:dyDescent="0.25">
      <c r="A82" s="1"/>
      <c r="B82" s="1">
        <v>81</v>
      </c>
      <c r="C82" s="29"/>
      <c r="D82" s="67"/>
      <c r="E82" s="49">
        <v>2240</v>
      </c>
      <c r="F82" s="49">
        <v>2240</v>
      </c>
      <c r="G82" s="68" t="s">
        <v>757</v>
      </c>
      <c r="H82" s="60">
        <v>46007</v>
      </c>
      <c r="I82" s="2">
        <f>ноя.25!I82+F82-E82</f>
        <v>0</v>
      </c>
    </row>
    <row r="83" spans="1:9" x14ac:dyDescent="0.25">
      <c r="A83" s="1"/>
      <c r="B83" s="1">
        <v>82</v>
      </c>
      <c r="C83" s="20"/>
      <c r="D83" s="67"/>
      <c r="E83" s="49">
        <v>2240</v>
      </c>
      <c r="F83" s="49">
        <f>2240+4480</f>
        <v>6720</v>
      </c>
      <c r="G83" s="68" t="s">
        <v>758</v>
      </c>
      <c r="H83" s="60" t="s">
        <v>759</v>
      </c>
      <c r="I83" s="2">
        <f>ноя.25!I83+F83-E83</f>
        <v>0</v>
      </c>
    </row>
    <row r="84" spans="1:9" x14ac:dyDescent="0.25">
      <c r="A84" s="27"/>
      <c r="B84" s="1">
        <v>83</v>
      </c>
      <c r="C84" s="20"/>
      <c r="D84" s="67"/>
      <c r="E84" s="49">
        <v>2240</v>
      </c>
      <c r="F84" s="49">
        <v>2240</v>
      </c>
      <c r="G84" s="68" t="s">
        <v>760</v>
      </c>
      <c r="H84" s="60">
        <v>46008</v>
      </c>
      <c r="I84" s="2">
        <f>ноя.25!I84+F84-E84</f>
        <v>-2220</v>
      </c>
    </row>
    <row r="85" spans="1:9" x14ac:dyDescent="0.25">
      <c r="A85" s="1"/>
      <c r="B85" s="1">
        <v>84</v>
      </c>
      <c r="C85" s="29"/>
      <c r="D85" s="67"/>
      <c r="E85" s="49">
        <v>2240</v>
      </c>
      <c r="F85" s="49"/>
      <c r="G85" s="68"/>
      <c r="H85" s="60"/>
      <c r="I85" s="2">
        <f>ноя.25!I85+F85-E85</f>
        <v>-1880</v>
      </c>
    </row>
    <row r="86" spans="1:9" x14ac:dyDescent="0.25">
      <c r="A86" s="1"/>
      <c r="B86" s="1">
        <v>85</v>
      </c>
      <c r="C86" s="29"/>
      <c r="D86" s="67"/>
      <c r="E86" s="59">
        <v>0</v>
      </c>
      <c r="F86" s="49"/>
      <c r="G86" s="68"/>
      <c r="H86" s="60"/>
      <c r="I86" s="2">
        <f>ноя.25!I86+F86-E86</f>
        <v>0</v>
      </c>
    </row>
    <row r="87" spans="1:9" x14ac:dyDescent="0.25">
      <c r="A87" s="1"/>
      <c r="B87" s="1">
        <v>86</v>
      </c>
      <c r="C87" s="29"/>
      <c r="D87" s="67"/>
      <c r="E87" s="49">
        <v>2240</v>
      </c>
      <c r="F87" s="49">
        <v>2240</v>
      </c>
      <c r="G87" s="68" t="s">
        <v>761</v>
      </c>
      <c r="H87" s="60">
        <v>45996</v>
      </c>
      <c r="I87" s="2">
        <f>ноя.25!I87+F87-E87</f>
        <v>-2240</v>
      </c>
    </row>
    <row r="88" spans="1:9" x14ac:dyDescent="0.25">
      <c r="A88" s="28"/>
      <c r="B88" s="1">
        <v>87</v>
      </c>
      <c r="C88" s="29"/>
      <c r="D88" s="67"/>
      <c r="E88" s="49">
        <v>2240</v>
      </c>
      <c r="F88" s="49"/>
      <c r="G88" s="68"/>
      <c r="H88" s="60"/>
      <c r="I88" s="2">
        <f>ноя.25!I88+F88-E88</f>
        <v>0</v>
      </c>
    </row>
    <row r="89" spans="1:9" x14ac:dyDescent="0.25">
      <c r="A89" s="1"/>
      <c r="B89" s="1">
        <v>88</v>
      </c>
      <c r="C89" s="29"/>
      <c r="D89" s="67"/>
      <c r="E89" s="49">
        <v>2240</v>
      </c>
      <c r="F89" s="49"/>
      <c r="G89" s="68"/>
      <c r="H89" s="60"/>
      <c r="I89" s="2">
        <f>ноя.25!I89+F89-E89</f>
        <v>-2240</v>
      </c>
    </row>
    <row r="90" spans="1:9" x14ac:dyDescent="0.25">
      <c r="A90" s="1"/>
      <c r="B90" s="1">
        <v>89</v>
      </c>
      <c r="C90" s="29"/>
      <c r="D90" s="67"/>
      <c r="E90" s="49">
        <v>2240</v>
      </c>
      <c r="F90" s="49">
        <v>2240</v>
      </c>
      <c r="G90" s="68" t="s">
        <v>762</v>
      </c>
      <c r="H90" s="60">
        <v>46002</v>
      </c>
      <c r="I90" s="2">
        <f>ноя.25!I90+F90-E90</f>
        <v>0</v>
      </c>
    </row>
    <row r="91" spans="1:9" x14ac:dyDescent="0.25">
      <c r="A91" s="1"/>
      <c r="B91" s="1">
        <v>90</v>
      </c>
      <c r="C91" s="29"/>
      <c r="D91" s="67"/>
      <c r="E91" s="49">
        <v>2240</v>
      </c>
      <c r="F91" s="49">
        <v>6700</v>
      </c>
      <c r="G91" s="68" t="s">
        <v>763</v>
      </c>
      <c r="H91" s="60">
        <v>45999</v>
      </c>
      <c r="I91" s="2">
        <f>ноя.25!I91+F91-E91</f>
        <v>2200</v>
      </c>
    </row>
    <row r="92" spans="1:9" x14ac:dyDescent="0.25">
      <c r="A92" s="1"/>
      <c r="B92" s="1">
        <v>91</v>
      </c>
      <c r="C92" s="29"/>
      <c r="D92" s="67"/>
      <c r="E92" s="49">
        <v>2240</v>
      </c>
      <c r="F92" s="49"/>
      <c r="G92" s="68"/>
      <c r="H92" s="60"/>
      <c r="I92" s="2">
        <f>ноя.25!I92+F92-E92</f>
        <v>-6880</v>
      </c>
    </row>
    <row r="93" spans="1:9" x14ac:dyDescent="0.25">
      <c r="A93" s="1"/>
      <c r="B93" s="1">
        <v>92</v>
      </c>
      <c r="C93" s="29"/>
      <c r="D93" s="67"/>
      <c r="E93" s="49">
        <v>2240</v>
      </c>
      <c r="F93" s="49">
        <v>6720</v>
      </c>
      <c r="G93" s="68" t="s">
        <v>764</v>
      </c>
      <c r="H93" s="60">
        <v>45996</v>
      </c>
      <c r="I93" s="2">
        <f>ноя.25!I93+F93-E93</f>
        <v>6720</v>
      </c>
    </row>
    <row r="94" spans="1:9" x14ac:dyDescent="0.25">
      <c r="A94" s="1"/>
      <c r="B94" s="1">
        <v>93</v>
      </c>
      <c r="C94" s="29"/>
      <c r="D94" s="67"/>
      <c r="E94" s="59">
        <v>0</v>
      </c>
      <c r="F94" s="49"/>
      <c r="G94" s="68"/>
      <c r="H94" s="60"/>
      <c r="I94" s="2">
        <f>ноя.25!I94+F94-E94</f>
        <v>0</v>
      </c>
    </row>
    <row r="95" spans="1:9" x14ac:dyDescent="0.25">
      <c r="A95" s="1"/>
      <c r="B95" s="1">
        <v>94</v>
      </c>
      <c r="C95" s="29"/>
      <c r="D95" s="67"/>
      <c r="E95" s="49">
        <v>2240</v>
      </c>
      <c r="F95" s="49">
        <v>2240</v>
      </c>
      <c r="G95" s="68" t="s">
        <v>765</v>
      </c>
      <c r="H95" s="60">
        <v>46010</v>
      </c>
      <c r="I95" s="2">
        <f>ноя.25!I95+F95-E95</f>
        <v>0</v>
      </c>
    </row>
    <row r="96" spans="1:9" x14ac:dyDescent="0.25">
      <c r="A96" s="1"/>
      <c r="B96" s="1">
        <v>95</v>
      </c>
      <c r="C96" s="29"/>
      <c r="D96" s="67"/>
      <c r="E96" s="49">
        <v>2240</v>
      </c>
      <c r="F96" s="49">
        <v>2240</v>
      </c>
      <c r="G96" s="68" t="s">
        <v>766</v>
      </c>
      <c r="H96" s="60">
        <v>46010</v>
      </c>
      <c r="I96" s="2">
        <f>ноя.25!I96+F96-E96</f>
        <v>2240</v>
      </c>
    </row>
    <row r="97" spans="1:9" x14ac:dyDescent="0.25">
      <c r="A97" s="1"/>
      <c r="B97" s="1">
        <v>96</v>
      </c>
      <c r="C97" s="20"/>
      <c r="D97" s="67"/>
      <c r="E97" s="49">
        <v>2240</v>
      </c>
      <c r="F97" s="49">
        <v>2240</v>
      </c>
      <c r="G97" s="68" t="s">
        <v>767</v>
      </c>
      <c r="H97" s="60">
        <v>46014</v>
      </c>
      <c r="I97" s="2">
        <f>ноя.25!I97+F97-E97</f>
        <v>-2240</v>
      </c>
    </row>
    <row r="98" spans="1:9" x14ac:dyDescent="0.25">
      <c r="A98" s="1"/>
      <c r="B98" s="1">
        <v>97</v>
      </c>
      <c r="C98" s="29"/>
      <c r="D98" s="67"/>
      <c r="E98" s="49">
        <v>2240</v>
      </c>
      <c r="F98" s="49"/>
      <c r="G98" s="68"/>
      <c r="H98" s="60"/>
      <c r="I98" s="2">
        <f>ноя.25!I98+F98-E98</f>
        <v>-16880</v>
      </c>
    </row>
    <row r="99" spans="1:9" x14ac:dyDescent="0.25">
      <c r="A99" s="1"/>
      <c r="B99" s="1">
        <v>98</v>
      </c>
      <c r="C99" s="29"/>
      <c r="D99" s="67"/>
      <c r="E99" s="49">
        <v>2240</v>
      </c>
      <c r="F99" s="49">
        <v>2240</v>
      </c>
      <c r="G99" s="68" t="s">
        <v>768</v>
      </c>
      <c r="H99" s="60">
        <v>46002</v>
      </c>
      <c r="I99" s="2">
        <f>ноя.25!I99+F99-E99</f>
        <v>0</v>
      </c>
    </row>
    <row r="100" spans="1:9" x14ac:dyDescent="0.25">
      <c r="A100" s="1"/>
      <c r="B100" s="1">
        <v>99</v>
      </c>
      <c r="C100" s="29"/>
      <c r="D100" s="67"/>
      <c r="E100" s="49">
        <v>2240</v>
      </c>
      <c r="F100" s="49">
        <v>2240</v>
      </c>
      <c r="G100" s="68" t="s">
        <v>769</v>
      </c>
      <c r="H100" s="60">
        <v>46002</v>
      </c>
      <c r="I100" s="2">
        <f>ноя.25!I100+F100-E100</f>
        <v>0</v>
      </c>
    </row>
    <row r="101" spans="1:9" x14ac:dyDescent="0.25">
      <c r="A101" s="1"/>
      <c r="B101" s="1">
        <v>100</v>
      </c>
      <c r="C101" s="29"/>
      <c r="D101" s="67"/>
      <c r="E101" s="49">
        <v>2240</v>
      </c>
      <c r="F101" s="49"/>
      <c r="G101" s="68"/>
      <c r="H101" s="60"/>
      <c r="I101" s="2">
        <f>ноя.25!I101+F101-E101</f>
        <v>-16880</v>
      </c>
    </row>
    <row r="102" spans="1:9" x14ac:dyDescent="0.25">
      <c r="A102" s="1"/>
      <c r="B102" s="1">
        <v>101</v>
      </c>
      <c r="C102" s="29"/>
      <c r="D102" s="67"/>
      <c r="E102" s="59">
        <v>0</v>
      </c>
      <c r="F102" s="49"/>
      <c r="G102" s="68"/>
      <c r="H102" s="60"/>
      <c r="I102" s="2">
        <f>ноя.25!I102+F102-E102</f>
        <v>0</v>
      </c>
    </row>
    <row r="103" spans="1:9" x14ac:dyDescent="0.25">
      <c r="A103" s="1"/>
      <c r="B103" s="1">
        <v>102</v>
      </c>
      <c r="C103" s="29"/>
      <c r="D103" s="67"/>
      <c r="E103" s="49">
        <v>2240</v>
      </c>
      <c r="F103" s="49"/>
      <c r="G103" s="68"/>
      <c r="H103" s="60"/>
      <c r="I103" s="2">
        <f>ноя.25!I103+F103-E103</f>
        <v>-16880</v>
      </c>
    </row>
    <row r="104" spans="1:9" x14ac:dyDescent="0.25">
      <c r="A104" s="1"/>
      <c r="B104" s="1">
        <v>103</v>
      </c>
      <c r="C104" s="29"/>
      <c r="D104" s="67"/>
      <c r="E104" s="49">
        <v>2240</v>
      </c>
      <c r="F104" s="49">
        <v>8960</v>
      </c>
      <c r="G104" s="68" t="s">
        <v>770</v>
      </c>
      <c r="H104" s="60">
        <v>46016</v>
      </c>
      <c r="I104" s="2">
        <f>ноя.25!I104+F104-E104</f>
        <v>0</v>
      </c>
    </row>
    <row r="105" spans="1:9" x14ac:dyDescent="0.25">
      <c r="A105" s="1"/>
      <c r="B105" s="1">
        <v>104</v>
      </c>
      <c r="C105" s="29"/>
      <c r="D105" s="67"/>
      <c r="E105" s="49">
        <v>2240</v>
      </c>
      <c r="F105" s="49">
        <v>2240</v>
      </c>
      <c r="G105" s="68" t="s">
        <v>771</v>
      </c>
      <c r="H105" s="60">
        <v>46006</v>
      </c>
      <c r="I105" s="2">
        <f>ноя.25!I105+F105-E105</f>
        <v>0</v>
      </c>
    </row>
    <row r="106" spans="1:9" x14ac:dyDescent="0.25">
      <c r="A106" s="1"/>
      <c r="B106" s="1">
        <v>105</v>
      </c>
      <c r="C106" s="29"/>
      <c r="D106" s="67"/>
      <c r="E106" s="49">
        <v>2240</v>
      </c>
      <c r="F106" s="49"/>
      <c r="G106" s="68"/>
      <c r="H106" s="60"/>
      <c r="I106" s="2">
        <f>ноя.25!I106+F106-E106</f>
        <v>-26880</v>
      </c>
    </row>
    <row r="107" spans="1:9" x14ac:dyDescent="0.25">
      <c r="A107" s="1"/>
      <c r="B107" s="1">
        <v>106</v>
      </c>
      <c r="C107" s="29"/>
      <c r="D107" s="67"/>
      <c r="E107" s="49">
        <v>2240</v>
      </c>
      <c r="F107" s="49"/>
      <c r="G107" s="68"/>
      <c r="H107" s="60"/>
      <c r="I107" s="2">
        <f>ноя.25!I107+F107-E107</f>
        <v>30628</v>
      </c>
    </row>
    <row r="108" spans="1:9" x14ac:dyDescent="0.25">
      <c r="A108" s="1"/>
      <c r="B108" s="1">
        <v>107</v>
      </c>
      <c r="C108" s="29"/>
      <c r="D108" s="67"/>
      <c r="E108" s="49">
        <v>2240</v>
      </c>
      <c r="F108" s="49"/>
      <c r="G108" s="68"/>
      <c r="H108" s="60"/>
      <c r="I108" s="2">
        <f>ноя.25!I108+F108-E108</f>
        <v>0</v>
      </c>
    </row>
    <row r="109" spans="1:9" x14ac:dyDescent="0.25">
      <c r="A109" s="1"/>
      <c r="B109" s="1">
        <v>108</v>
      </c>
      <c r="C109" s="29"/>
      <c r="D109" s="67"/>
      <c r="E109" s="59">
        <v>0</v>
      </c>
      <c r="F109" s="49"/>
      <c r="G109" s="68"/>
      <c r="H109" s="60"/>
      <c r="I109" s="2">
        <f>ноя.25!I109+F109-E109</f>
        <v>0</v>
      </c>
    </row>
    <row r="110" spans="1:9" x14ac:dyDescent="0.25">
      <c r="A110" s="1"/>
      <c r="B110" s="1">
        <v>109</v>
      </c>
      <c r="C110" s="29"/>
      <c r="D110" s="67"/>
      <c r="E110" s="59">
        <v>0</v>
      </c>
      <c r="F110" s="49"/>
      <c r="G110" s="68"/>
      <c r="H110" s="60"/>
      <c r="I110" s="2">
        <f>ноя.25!I110+F110-E110</f>
        <v>0</v>
      </c>
    </row>
    <row r="111" spans="1:9" x14ac:dyDescent="0.25">
      <c r="A111" s="1"/>
      <c r="B111" s="1">
        <v>110</v>
      </c>
      <c r="C111" s="29"/>
      <c r="D111" s="67"/>
      <c r="E111" s="49">
        <v>2240</v>
      </c>
      <c r="F111" s="49"/>
      <c r="G111" s="68"/>
      <c r="H111" s="60"/>
      <c r="I111" s="2">
        <f>ноя.25!I111+F111-E111</f>
        <v>-26880</v>
      </c>
    </row>
    <row r="112" spans="1:9" x14ac:dyDescent="0.25">
      <c r="A112" s="1"/>
      <c r="B112" s="1">
        <v>111</v>
      </c>
      <c r="C112" s="29"/>
      <c r="D112" s="67"/>
      <c r="E112" s="49">
        <v>2240</v>
      </c>
      <c r="F112" s="49"/>
      <c r="G112" s="68"/>
      <c r="H112" s="60"/>
      <c r="I112" s="2">
        <f>ноя.25!I112+F112-E112</f>
        <v>-6720</v>
      </c>
    </row>
    <row r="113" spans="1:9" x14ac:dyDescent="0.25">
      <c r="A113" s="1"/>
      <c r="B113" s="1">
        <v>112</v>
      </c>
      <c r="C113" s="29"/>
      <c r="D113" s="67"/>
      <c r="E113" s="49">
        <v>2240</v>
      </c>
      <c r="F113" s="49">
        <v>9000</v>
      </c>
      <c r="G113" s="68" t="s">
        <v>772</v>
      </c>
      <c r="H113" s="60">
        <v>46010</v>
      </c>
      <c r="I113" s="2">
        <f>ноя.25!I113+F113-E113</f>
        <v>4620</v>
      </c>
    </row>
    <row r="114" spans="1:9" x14ac:dyDescent="0.25">
      <c r="A114" s="1"/>
      <c r="B114" s="1">
        <v>113</v>
      </c>
      <c r="C114" s="29"/>
      <c r="D114" s="67"/>
      <c r="E114" s="59">
        <v>0</v>
      </c>
      <c r="F114" s="49"/>
      <c r="G114" s="68"/>
      <c r="H114" s="60"/>
      <c r="I114" s="2">
        <f>ноя.25!I114+F114-E114</f>
        <v>0</v>
      </c>
    </row>
    <row r="115" spans="1:9" x14ac:dyDescent="0.25">
      <c r="A115" s="28"/>
      <c r="B115" s="1">
        <v>114</v>
      </c>
      <c r="C115" s="29"/>
      <c r="D115" s="67"/>
      <c r="E115" s="49">
        <v>2240</v>
      </c>
      <c r="F115" s="49"/>
      <c r="G115" s="68"/>
      <c r="H115" s="60"/>
      <c r="I115" s="2">
        <f>ноя.25!I115+F115-E115</f>
        <v>-1000</v>
      </c>
    </row>
    <row r="116" spans="1:9" x14ac:dyDescent="0.25">
      <c r="A116" s="1"/>
      <c r="B116" s="1">
        <v>115</v>
      </c>
      <c r="C116" s="29"/>
      <c r="D116" s="67"/>
      <c r="E116" s="49">
        <v>2240</v>
      </c>
      <c r="F116" s="49"/>
      <c r="G116" s="68"/>
      <c r="H116" s="60"/>
      <c r="I116" s="2">
        <f>ноя.25!I116+F116-E116</f>
        <v>4480</v>
      </c>
    </row>
    <row r="117" spans="1:9" x14ac:dyDescent="0.25">
      <c r="A117" s="1"/>
      <c r="B117" s="1">
        <v>116</v>
      </c>
      <c r="C117" s="20"/>
      <c r="D117" s="67"/>
      <c r="E117" s="49">
        <v>2240</v>
      </c>
      <c r="F117" s="49"/>
      <c r="G117" s="68"/>
      <c r="H117" s="60"/>
      <c r="I117" s="2">
        <f>ноя.25!I117+F117-E117</f>
        <v>2240</v>
      </c>
    </row>
    <row r="118" spans="1:9" x14ac:dyDescent="0.25">
      <c r="A118" s="1"/>
      <c r="B118" s="1">
        <v>117</v>
      </c>
      <c r="C118" s="29"/>
      <c r="D118" s="67"/>
      <c r="E118" s="49">
        <v>2240</v>
      </c>
      <c r="F118" s="49">
        <v>4480</v>
      </c>
      <c r="G118" s="68" t="s">
        <v>773</v>
      </c>
      <c r="H118" s="60">
        <v>46022</v>
      </c>
      <c r="I118" s="2">
        <f>ноя.25!I118+F118-E118</f>
        <v>2080</v>
      </c>
    </row>
    <row r="119" spans="1:9" x14ac:dyDescent="0.25">
      <c r="A119" s="1"/>
      <c r="B119" s="1">
        <v>118</v>
      </c>
      <c r="C119" s="29"/>
      <c r="D119" s="67"/>
      <c r="E119" s="49">
        <v>2240</v>
      </c>
      <c r="F119" s="49">
        <v>2240</v>
      </c>
      <c r="G119" s="68" t="s">
        <v>774</v>
      </c>
      <c r="H119" s="60">
        <v>46008</v>
      </c>
      <c r="I119" s="2">
        <f>ноя.25!I119+F119-E119</f>
        <v>0</v>
      </c>
    </row>
    <row r="120" spans="1:9" x14ac:dyDescent="0.25">
      <c r="A120" s="1"/>
      <c r="B120" s="1">
        <v>119</v>
      </c>
      <c r="C120" s="29"/>
      <c r="D120" s="67"/>
      <c r="E120" s="49">
        <v>2240</v>
      </c>
      <c r="F120" s="49"/>
      <c r="G120" s="68"/>
      <c r="H120" s="60"/>
      <c r="I120" s="2">
        <f>ноя.25!I120+F120-E120</f>
        <v>0</v>
      </c>
    </row>
    <row r="121" spans="1:9" x14ac:dyDescent="0.25">
      <c r="A121" s="1"/>
      <c r="B121" s="1">
        <v>120</v>
      </c>
      <c r="C121" s="29"/>
      <c r="D121" s="67"/>
      <c r="E121" s="59">
        <v>0</v>
      </c>
      <c r="F121" s="49"/>
      <c r="G121" s="68"/>
      <c r="H121" s="60"/>
      <c r="I121" s="2">
        <f>ноя.25!I121+F121-E121</f>
        <v>0</v>
      </c>
    </row>
    <row r="122" spans="1:9" x14ac:dyDescent="0.25">
      <c r="A122" s="1"/>
      <c r="B122" s="1">
        <v>121</v>
      </c>
      <c r="C122" s="29"/>
      <c r="D122" s="67"/>
      <c r="E122" s="59">
        <v>0</v>
      </c>
      <c r="F122" s="49"/>
      <c r="G122" s="68"/>
      <c r="H122" s="60"/>
      <c r="I122" s="2">
        <f>ноя.25!I122+F122-E122</f>
        <v>0</v>
      </c>
    </row>
    <row r="123" spans="1:9" x14ac:dyDescent="0.25">
      <c r="A123" s="1"/>
      <c r="B123" s="1">
        <v>122</v>
      </c>
      <c r="C123" s="29"/>
      <c r="D123" s="67"/>
      <c r="E123" s="59">
        <v>0</v>
      </c>
      <c r="F123" s="49"/>
      <c r="G123" s="68"/>
      <c r="H123" s="60"/>
      <c r="I123" s="2">
        <f>ноя.25!I123+F123-E123</f>
        <v>0</v>
      </c>
    </row>
    <row r="124" spans="1:9" x14ac:dyDescent="0.25">
      <c r="A124" s="1"/>
      <c r="B124" s="1">
        <v>123</v>
      </c>
      <c r="C124" s="29"/>
      <c r="D124" s="67"/>
      <c r="E124" s="59">
        <v>0</v>
      </c>
      <c r="F124" s="49"/>
      <c r="G124" s="68"/>
      <c r="H124" s="60"/>
      <c r="I124" s="2">
        <f>ноя.25!I124+F124-E124</f>
        <v>0</v>
      </c>
    </row>
    <row r="125" spans="1:9" x14ac:dyDescent="0.25">
      <c r="A125" s="1"/>
      <c r="B125" s="1">
        <v>124</v>
      </c>
      <c r="C125" s="29"/>
      <c r="D125" s="67"/>
      <c r="E125" s="59">
        <v>0</v>
      </c>
      <c r="F125" s="49"/>
      <c r="G125" s="68"/>
      <c r="H125" s="60"/>
      <c r="I125" s="2">
        <f>ноя.25!I125+F125-E125</f>
        <v>0</v>
      </c>
    </row>
    <row r="126" spans="1:9" x14ac:dyDescent="0.25">
      <c r="A126" s="1"/>
      <c r="B126" s="1">
        <v>125</v>
      </c>
      <c r="C126" s="29"/>
      <c r="D126" s="67"/>
      <c r="E126" s="59">
        <v>0</v>
      </c>
      <c r="F126" s="49"/>
      <c r="G126" s="68"/>
      <c r="H126" s="60"/>
      <c r="I126" s="2">
        <f>ноя.25!I126+F126-E126</f>
        <v>0</v>
      </c>
    </row>
    <row r="127" spans="1:9" x14ac:dyDescent="0.25">
      <c r="A127" s="1"/>
      <c r="B127" s="1">
        <v>126</v>
      </c>
      <c r="C127" s="29"/>
      <c r="D127" s="67"/>
      <c r="E127" s="59">
        <v>0</v>
      </c>
      <c r="F127" s="49"/>
      <c r="G127" s="68"/>
      <c r="H127" s="60"/>
      <c r="I127" s="2">
        <f>ноя.25!I127+F127-E127</f>
        <v>0</v>
      </c>
    </row>
    <row r="128" spans="1:9" x14ac:dyDescent="0.25">
      <c r="A128" s="1"/>
      <c r="B128" s="1">
        <v>127</v>
      </c>
      <c r="C128" s="29"/>
      <c r="D128" s="67"/>
      <c r="E128" s="59">
        <v>0</v>
      </c>
      <c r="F128" s="49"/>
      <c r="G128" s="68"/>
      <c r="H128" s="60"/>
      <c r="I128" s="2">
        <f>ноя.25!I128+F128-E128</f>
        <v>0</v>
      </c>
    </row>
    <row r="129" spans="1:9" x14ac:dyDescent="0.25">
      <c r="A129" s="1"/>
      <c r="B129" s="1">
        <v>128</v>
      </c>
      <c r="C129" s="29"/>
      <c r="D129" s="67"/>
      <c r="E129" s="59">
        <v>0</v>
      </c>
      <c r="F129" s="49"/>
      <c r="G129" s="68"/>
      <c r="H129" s="60"/>
      <c r="I129" s="2">
        <f>ноя.25!I129+F129-E129</f>
        <v>0</v>
      </c>
    </row>
    <row r="130" spans="1:9" x14ac:dyDescent="0.25">
      <c r="A130" s="1"/>
      <c r="B130" s="1">
        <v>129</v>
      </c>
      <c r="C130" s="29"/>
      <c r="D130" s="67"/>
      <c r="E130" s="59">
        <v>0</v>
      </c>
      <c r="F130" s="49"/>
      <c r="G130" s="68"/>
      <c r="H130" s="60"/>
      <c r="I130" s="2">
        <f>ноя.25!I130+F130-E130</f>
        <v>0</v>
      </c>
    </row>
    <row r="131" spans="1:9" x14ac:dyDescent="0.25">
      <c r="A131" s="1"/>
      <c r="B131" s="1">
        <v>130</v>
      </c>
      <c r="C131" s="29"/>
      <c r="D131" s="67"/>
      <c r="E131" s="59">
        <v>0</v>
      </c>
      <c r="F131" s="49"/>
      <c r="G131" s="68"/>
      <c r="H131" s="60"/>
      <c r="I131" s="2">
        <f>ноя.25!I131+F131-E131</f>
        <v>0</v>
      </c>
    </row>
    <row r="132" spans="1:9" x14ac:dyDescent="0.25">
      <c r="A132" s="1"/>
      <c r="B132" s="1">
        <v>131</v>
      </c>
      <c r="C132" s="29"/>
      <c r="D132" s="67"/>
      <c r="E132" s="59">
        <v>0</v>
      </c>
      <c r="F132" s="49"/>
      <c r="G132" s="68"/>
      <c r="H132" s="60"/>
      <c r="I132" s="2">
        <f>ноя.25!I132+F132-E132</f>
        <v>0</v>
      </c>
    </row>
    <row r="133" spans="1:9" x14ac:dyDescent="0.25">
      <c r="A133" s="11"/>
      <c r="B133" s="1">
        <v>132</v>
      </c>
      <c r="C133" s="29"/>
      <c r="D133" s="67"/>
      <c r="E133" s="59">
        <v>0</v>
      </c>
      <c r="F133" s="49"/>
      <c r="G133" s="68"/>
      <c r="H133" s="60"/>
      <c r="I133" s="2">
        <f>ноя.25!I133+F133-E133</f>
        <v>0</v>
      </c>
    </row>
    <row r="134" spans="1:9" x14ac:dyDescent="0.25">
      <c r="A134" s="11"/>
      <c r="B134" s="1">
        <v>133</v>
      </c>
      <c r="C134" s="29"/>
      <c r="D134" s="67"/>
      <c r="E134" s="59">
        <v>0</v>
      </c>
      <c r="F134" s="49"/>
      <c r="G134" s="68"/>
      <c r="H134" s="60"/>
      <c r="I134" s="2">
        <f>ноя.25!I134+F134-E134</f>
        <v>0</v>
      </c>
    </row>
    <row r="135" spans="1:9" x14ac:dyDescent="0.25">
      <c r="A135" s="11"/>
      <c r="B135" s="1">
        <v>134</v>
      </c>
      <c r="C135" s="29"/>
      <c r="D135" s="67"/>
      <c r="E135" s="59">
        <v>0</v>
      </c>
      <c r="F135" s="49"/>
      <c r="G135" s="68"/>
      <c r="H135" s="60"/>
      <c r="I135" s="2">
        <f>ноя.25!I135+F135-E135</f>
        <v>0</v>
      </c>
    </row>
    <row r="136" spans="1:9" x14ac:dyDescent="0.25">
      <c r="A136" s="11"/>
      <c r="B136" s="1">
        <v>135</v>
      </c>
      <c r="C136" s="29"/>
      <c r="D136" s="67"/>
      <c r="E136" s="59">
        <v>0</v>
      </c>
      <c r="F136" s="49"/>
      <c r="G136" s="68"/>
      <c r="H136" s="60"/>
      <c r="I136" s="2">
        <f>ноя.25!I136+F136-E136</f>
        <v>0</v>
      </c>
    </row>
    <row r="137" spans="1:9" x14ac:dyDescent="0.25">
      <c r="A137" s="11"/>
      <c r="B137" s="1">
        <v>136</v>
      </c>
      <c r="C137" s="29"/>
      <c r="D137" s="67"/>
      <c r="E137" s="59">
        <v>0</v>
      </c>
      <c r="F137" s="49"/>
      <c r="G137" s="68"/>
      <c r="H137" s="60"/>
      <c r="I137" s="2">
        <f>ноя.25!I137+F137-E137</f>
        <v>0</v>
      </c>
    </row>
    <row r="138" spans="1:9" x14ac:dyDescent="0.25">
      <c r="A138" s="11"/>
      <c r="B138" s="1">
        <v>137</v>
      </c>
      <c r="C138" s="29"/>
      <c r="D138" s="67"/>
      <c r="E138" s="59">
        <v>0</v>
      </c>
      <c r="F138" s="49"/>
      <c r="G138" s="68"/>
      <c r="H138" s="60"/>
      <c r="I138" s="2">
        <f>ноя.25!I138+F138-E138</f>
        <v>0</v>
      </c>
    </row>
    <row r="139" spans="1:9" x14ac:dyDescent="0.25">
      <c r="A139" s="11"/>
      <c r="B139" s="1">
        <v>138</v>
      </c>
      <c r="C139" s="29"/>
      <c r="D139" s="67"/>
      <c r="E139" s="59">
        <v>0</v>
      </c>
      <c r="F139" s="49"/>
      <c r="G139" s="68"/>
      <c r="H139" s="60"/>
      <c r="I139" s="2">
        <f>ноя.25!I139+F139-E139</f>
        <v>0</v>
      </c>
    </row>
    <row r="140" spans="1:9" x14ac:dyDescent="0.25">
      <c r="A140" s="11"/>
      <c r="B140" s="1">
        <v>139</v>
      </c>
      <c r="C140" s="29"/>
      <c r="D140" s="67"/>
      <c r="E140" s="49">
        <v>2240</v>
      </c>
      <c r="F140" s="49">
        <v>2240</v>
      </c>
      <c r="G140" s="68" t="s">
        <v>775</v>
      </c>
      <c r="H140" s="60">
        <v>46003</v>
      </c>
      <c r="I140" s="2">
        <f>ноя.25!I140+F140-E140</f>
        <v>0</v>
      </c>
    </row>
    <row r="141" spans="1:9" x14ac:dyDescent="0.25">
      <c r="A141" s="11"/>
      <c r="B141" s="1">
        <v>140</v>
      </c>
      <c r="C141" s="29"/>
      <c r="D141" s="67"/>
      <c r="E141" s="49">
        <v>2240</v>
      </c>
      <c r="F141" s="49"/>
      <c r="G141" s="68"/>
      <c r="H141" s="60"/>
      <c r="I141" s="2">
        <f>ноя.25!I141+F141-E141</f>
        <v>280</v>
      </c>
    </row>
    <row r="142" spans="1:9" x14ac:dyDescent="0.25">
      <c r="A142" s="11"/>
      <c r="B142" s="1">
        <v>141</v>
      </c>
      <c r="C142" s="20"/>
      <c r="D142" s="67"/>
      <c r="E142" s="49">
        <v>2240</v>
      </c>
      <c r="F142" s="49">
        <v>2240</v>
      </c>
      <c r="G142" s="68" t="s">
        <v>776</v>
      </c>
      <c r="H142" s="60">
        <v>46020</v>
      </c>
      <c r="I142" s="2">
        <f>ноя.25!I142+F142-E142</f>
        <v>-4730</v>
      </c>
    </row>
    <row r="143" spans="1:9" x14ac:dyDescent="0.25">
      <c r="A143" s="11"/>
      <c r="B143" s="1">
        <v>142.143</v>
      </c>
      <c r="C143" s="29"/>
      <c r="D143" s="67"/>
      <c r="E143" s="49">
        <v>2240</v>
      </c>
      <c r="F143" s="49"/>
      <c r="G143" s="68"/>
      <c r="H143" s="60"/>
      <c r="I143" s="2">
        <f>ноя.25!I143+F143-E143</f>
        <v>1240</v>
      </c>
    </row>
    <row r="144" spans="1:9" x14ac:dyDescent="0.25">
      <c r="A144" s="11"/>
      <c r="B144" s="1">
        <v>144</v>
      </c>
      <c r="C144" s="29"/>
      <c r="D144" s="67"/>
      <c r="E144" s="49">
        <v>1240</v>
      </c>
      <c r="F144" s="49">
        <v>22400</v>
      </c>
      <c r="G144" s="68" t="s">
        <v>777</v>
      </c>
      <c r="H144" s="60">
        <v>46008</v>
      </c>
      <c r="I144" s="2">
        <f>ноя.25!I144+F144-E144</f>
        <v>7520</v>
      </c>
    </row>
    <row r="145" spans="1:9" x14ac:dyDescent="0.25">
      <c r="A145" s="11"/>
      <c r="B145" s="1">
        <v>145</v>
      </c>
      <c r="C145" s="29"/>
      <c r="D145" s="67"/>
      <c r="E145" s="49">
        <v>1240</v>
      </c>
      <c r="F145" s="49"/>
      <c r="G145" s="68"/>
      <c r="H145" s="60"/>
      <c r="I145" s="2">
        <f>ноя.25!I145+F145-E145</f>
        <v>-1240</v>
      </c>
    </row>
    <row r="146" spans="1:9" x14ac:dyDescent="0.25">
      <c r="A146" s="11"/>
      <c r="B146" s="1">
        <v>146</v>
      </c>
      <c r="C146" s="8"/>
      <c r="D146" s="67"/>
      <c r="E146" s="49">
        <v>1240</v>
      </c>
      <c r="F146" s="49"/>
      <c r="G146" s="68"/>
      <c r="H146" s="60"/>
      <c r="I146" s="2">
        <f>ноя.25!I146+F146-E146</f>
        <v>8180</v>
      </c>
    </row>
    <row r="147" spans="1:9" x14ac:dyDescent="0.25">
      <c r="A147" s="11"/>
      <c r="B147" s="1">
        <v>147</v>
      </c>
      <c r="C147" s="29"/>
      <c r="D147" s="67"/>
      <c r="E147" s="49">
        <v>1240</v>
      </c>
      <c r="F147" s="49"/>
      <c r="G147" s="68"/>
      <c r="H147" s="60"/>
      <c r="I147" s="2">
        <f>ноя.25!I147+F147-E147</f>
        <v>-2480</v>
      </c>
    </row>
    <row r="148" spans="1:9" x14ac:dyDescent="0.25">
      <c r="A148" s="11"/>
      <c r="B148" s="1">
        <v>148</v>
      </c>
      <c r="C148" s="29"/>
      <c r="D148" s="67"/>
      <c r="E148" s="49">
        <v>1240</v>
      </c>
      <c r="F148" s="49">
        <v>10000</v>
      </c>
      <c r="G148" s="68" t="s">
        <v>778</v>
      </c>
      <c r="H148" s="60">
        <v>46019</v>
      </c>
      <c r="I148" s="2">
        <f>ноя.25!I148+F148-E148</f>
        <v>15120</v>
      </c>
    </row>
    <row r="149" spans="1:9" x14ac:dyDescent="0.25">
      <c r="A149" s="11"/>
      <c r="B149" s="1">
        <v>149</v>
      </c>
      <c r="C149" s="29"/>
      <c r="D149" s="67"/>
      <c r="E149" s="49">
        <v>1240</v>
      </c>
      <c r="F149" s="49"/>
      <c r="G149" s="68"/>
      <c r="H149" s="60"/>
      <c r="I149" s="2">
        <f>ноя.25!I149+F149-E149</f>
        <v>-8170</v>
      </c>
    </row>
    <row r="150" spans="1:9" x14ac:dyDescent="0.25">
      <c r="A150" s="11"/>
      <c r="B150" s="1">
        <v>150</v>
      </c>
      <c r="C150" s="29"/>
      <c r="D150" s="67"/>
      <c r="E150" s="49">
        <v>1240</v>
      </c>
      <c r="F150" s="49">
        <v>1300</v>
      </c>
      <c r="G150" s="68" t="s">
        <v>779</v>
      </c>
      <c r="H150" s="60">
        <v>45996</v>
      </c>
      <c r="I150" s="2">
        <f>ноя.25!I150+F150-E150</f>
        <v>-540</v>
      </c>
    </row>
    <row r="151" spans="1:9" x14ac:dyDescent="0.25">
      <c r="A151" s="11"/>
      <c r="B151" s="1">
        <v>151</v>
      </c>
      <c r="C151" s="29"/>
      <c r="D151" s="67"/>
      <c r="E151" s="49">
        <v>1240</v>
      </c>
      <c r="F151" s="49">
        <v>1240</v>
      </c>
      <c r="G151" s="68" t="s">
        <v>780</v>
      </c>
      <c r="H151" s="60">
        <v>46010</v>
      </c>
      <c r="I151" s="2">
        <f>ноя.25!I151+F151-E151</f>
        <v>0</v>
      </c>
    </row>
    <row r="152" spans="1:9" x14ac:dyDescent="0.25">
      <c r="A152" s="11"/>
      <c r="B152" s="1">
        <v>152</v>
      </c>
      <c r="C152" s="29"/>
      <c r="D152" s="67"/>
      <c r="E152" s="49">
        <v>1240</v>
      </c>
      <c r="F152" s="49"/>
      <c r="G152" s="68"/>
      <c r="H152" s="60"/>
      <c r="I152" s="2">
        <f>ноя.25!I152+F152-E152</f>
        <v>-14880</v>
      </c>
    </row>
    <row r="153" spans="1:9" x14ac:dyDescent="0.25">
      <c r="A153" s="11"/>
      <c r="B153" s="1">
        <v>153</v>
      </c>
      <c r="C153" s="8"/>
      <c r="D153" s="67"/>
      <c r="E153" s="49">
        <v>1240</v>
      </c>
      <c r="F153" s="49"/>
      <c r="G153" s="68"/>
      <c r="H153" s="60"/>
      <c r="I153" s="2">
        <f>ноя.25!I153+F153-E153</f>
        <v>120</v>
      </c>
    </row>
    <row r="154" spans="1:9" x14ac:dyDescent="0.25">
      <c r="A154" s="11"/>
      <c r="B154" s="1">
        <v>154</v>
      </c>
      <c r="C154" s="29"/>
      <c r="D154" s="67"/>
      <c r="E154" s="49">
        <v>1240</v>
      </c>
      <c r="F154" s="49"/>
      <c r="G154" s="68"/>
      <c r="H154" s="60"/>
      <c r="I154" s="2">
        <f>ноя.25!I154+F154-E154</f>
        <v>-12880</v>
      </c>
    </row>
    <row r="155" spans="1:9" x14ac:dyDescent="0.25">
      <c r="A155" s="11"/>
      <c r="B155" s="1">
        <v>155</v>
      </c>
      <c r="C155" s="29"/>
      <c r="D155" s="67"/>
      <c r="E155" s="49">
        <v>1240</v>
      </c>
      <c r="F155" s="49"/>
      <c r="G155" s="68"/>
      <c r="H155" s="60"/>
      <c r="I155" s="2">
        <f>ноя.25!I155+F155-E155</f>
        <v>-14880</v>
      </c>
    </row>
    <row r="156" spans="1:9" x14ac:dyDescent="0.25">
      <c r="A156" s="11"/>
      <c r="B156" s="1">
        <v>156</v>
      </c>
      <c r="C156" s="29"/>
      <c r="D156" s="67"/>
      <c r="E156" s="49">
        <v>1240</v>
      </c>
      <c r="F156" s="49"/>
      <c r="G156" s="68"/>
      <c r="H156" s="60"/>
      <c r="I156" s="2">
        <f>ноя.25!I156+F156-E156</f>
        <v>-3720</v>
      </c>
    </row>
    <row r="157" spans="1:9" x14ac:dyDescent="0.25">
      <c r="A157" s="11"/>
      <c r="B157" s="1">
        <v>157</v>
      </c>
      <c r="C157" s="29"/>
      <c r="D157" s="67"/>
      <c r="E157" s="49">
        <v>1240</v>
      </c>
      <c r="F157" s="49"/>
      <c r="G157" s="68"/>
      <c r="H157" s="60"/>
      <c r="I157" s="2">
        <f>ноя.25!I157+F157-E157</f>
        <v>0</v>
      </c>
    </row>
    <row r="158" spans="1:9" x14ac:dyDescent="0.25">
      <c r="B158" s="1">
        <v>158</v>
      </c>
      <c r="C158" s="29"/>
      <c r="D158" s="67"/>
      <c r="E158" s="49">
        <v>1240</v>
      </c>
      <c r="F158" s="49"/>
      <c r="G158" s="68"/>
      <c r="H158" s="60"/>
      <c r="I158" s="2">
        <f>ноя.25!I158+F158-E158</f>
        <v>-14880</v>
      </c>
    </row>
  </sheetData>
  <mergeCells count="1">
    <mergeCell ref="C1:I2"/>
  </mergeCells>
  <conditionalFormatting sqref="I1:I158">
    <cfRule type="cellIs" dxfId="15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FEDEF-3519-4463-9508-1B77A2F6C475}">
  <sheetPr>
    <tabColor rgb="FFFFC000"/>
    <pageSetUpPr fitToPage="1"/>
  </sheetPr>
  <dimension ref="A1:T163"/>
  <sheetViews>
    <sheetView tabSelected="1" topLeftCell="B1" zoomScale="115" zoomScaleNormal="115" workbookViewId="0">
      <selection activeCell="G5" sqref="G5"/>
    </sheetView>
  </sheetViews>
  <sheetFormatPr defaultColWidth="9.140625" defaultRowHeight="15" x14ac:dyDescent="0.25"/>
  <cols>
    <col min="1" max="1" width="14" style="31" hidden="1" customWidth="1"/>
    <col min="2" max="2" width="14.140625" style="31" bestFit="1" customWidth="1"/>
    <col min="3" max="3" width="15.5703125" style="11" bestFit="1" customWidth="1"/>
    <col min="4" max="5" width="15.28515625" style="31" bestFit="1" customWidth="1"/>
    <col min="6" max="6" width="14.28515625" style="31" bestFit="1" customWidth="1"/>
    <col min="7" max="11" width="11.85546875" style="31" bestFit="1" customWidth="1"/>
    <col min="12" max="18" width="11.28515625" style="31" bestFit="1" customWidth="1"/>
    <col min="19" max="19" width="9.140625" style="31" customWidth="1"/>
    <col min="20" max="20" width="10" style="31" bestFit="1" customWidth="1"/>
    <col min="21" max="16384" width="9.140625" style="31"/>
  </cols>
  <sheetData>
    <row r="1" spans="1:18" ht="30.75" x14ac:dyDescent="0.3">
      <c r="A1" s="30"/>
      <c r="B1" s="70" t="s">
        <v>781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x14ac:dyDescent="0.25">
      <c r="A2" s="32"/>
      <c r="B2" s="11" t="s">
        <v>1</v>
      </c>
      <c r="C2" s="42"/>
      <c r="D2" s="55">
        <v>46081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8" ht="18.75" x14ac:dyDescent="0.3">
      <c r="A3" s="34"/>
      <c r="B3" s="43" t="s">
        <v>2</v>
      </c>
      <c r="C3" s="11" t="s">
        <v>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8" ht="18.75" x14ac:dyDescent="0.3">
      <c r="A4" s="34"/>
      <c r="B4" s="44" t="s">
        <v>4</v>
      </c>
      <c r="C4" s="11" t="s">
        <v>5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8" ht="45" x14ac:dyDescent="0.25">
      <c r="A5" s="33"/>
      <c r="B5" s="45"/>
      <c r="C5" s="36" t="s">
        <v>6</v>
      </c>
      <c r="D5" s="11"/>
      <c r="E5" s="46"/>
      <c r="F5" s="47"/>
      <c r="G5" s="47"/>
      <c r="H5" s="47"/>
      <c r="I5" s="47"/>
      <c r="J5" s="47"/>
      <c r="K5" s="47"/>
      <c r="L5" s="47"/>
      <c r="M5" s="47"/>
      <c r="N5" s="47"/>
      <c r="O5" s="47"/>
      <c r="P5" s="35"/>
      <c r="Q5" s="35"/>
      <c r="R5" s="35"/>
    </row>
    <row r="6" spans="1:18" ht="14.25" customHeight="1" x14ac:dyDescent="0.25">
      <c r="B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8" ht="13.5" hidden="1" customHeight="1" x14ac:dyDescent="0.25">
      <c r="A7" s="23"/>
      <c r="B7" s="38"/>
      <c r="C7" s="38"/>
      <c r="D7" s="38"/>
      <c r="E7" s="38"/>
      <c r="F7" s="39"/>
      <c r="G7" s="40" t="s">
        <v>7</v>
      </c>
      <c r="H7" s="41"/>
      <c r="I7" s="41"/>
      <c r="J7" s="41"/>
      <c r="K7" s="41"/>
      <c r="L7" s="40"/>
      <c r="M7" s="41"/>
      <c r="N7" s="41"/>
      <c r="O7" s="41"/>
      <c r="P7" s="41"/>
      <c r="Q7" s="41"/>
      <c r="R7" s="41"/>
    </row>
    <row r="8" spans="1:18" ht="30.75" customHeight="1" x14ac:dyDescent="0.25">
      <c r="A8" s="3"/>
      <c r="B8" s="3" t="s">
        <v>8</v>
      </c>
      <c r="C8" s="3" t="s">
        <v>9</v>
      </c>
      <c r="D8" s="24" t="s">
        <v>782</v>
      </c>
      <c r="E8" s="4" t="s">
        <v>11</v>
      </c>
      <c r="F8" s="3" t="s">
        <v>12</v>
      </c>
      <c r="G8" s="65">
        <v>46023</v>
      </c>
      <c r="H8" s="65">
        <v>46054</v>
      </c>
      <c r="I8" s="65">
        <v>46082</v>
      </c>
      <c r="J8" s="65">
        <v>46113</v>
      </c>
      <c r="K8" s="65">
        <v>46143</v>
      </c>
      <c r="L8" s="65">
        <v>46174</v>
      </c>
      <c r="M8" s="65">
        <v>46204</v>
      </c>
      <c r="N8" s="65">
        <v>46235</v>
      </c>
      <c r="O8" s="65">
        <v>46266</v>
      </c>
      <c r="P8" s="65">
        <v>46296</v>
      </c>
      <c r="Q8" s="65">
        <v>46327</v>
      </c>
      <c r="R8" s="65">
        <v>46357</v>
      </c>
    </row>
    <row r="9" spans="1:18" x14ac:dyDescent="0.25">
      <c r="A9" s="29"/>
      <c r="B9" s="58"/>
      <c r="C9" s="20">
        <v>1</v>
      </c>
      <c r="D9" s="62">
        <v>-34000</v>
      </c>
      <c r="E9" s="63">
        <f>F9-G9-H9-I9-J9-K9-L9-M9-N9-O9-P9-Q9-R9+D9</f>
        <v>-40720</v>
      </c>
      <c r="F9" s="7">
        <f>янв.26!F4+фев.26!F4+мар.26!F4+апр.26!F4+май.26!F4+июн.26!F4+июл.26!F4+авг.26!F4+сен.26!F4+окт.26!F4+ноя.26!F4+дек.26!F4</f>
        <v>0</v>
      </c>
      <c r="G9" s="64">
        <f>янв.26!E4</f>
        <v>2240</v>
      </c>
      <c r="H9" s="64">
        <f>фев.26!E4</f>
        <v>2240</v>
      </c>
      <c r="I9" s="64">
        <f>мар.26!E4</f>
        <v>2240</v>
      </c>
      <c r="J9" s="64">
        <f>апр.26!E4</f>
        <v>0</v>
      </c>
      <c r="K9" s="64">
        <f>май.26!E4</f>
        <v>0</v>
      </c>
      <c r="L9" s="8">
        <f>июн.26!E4</f>
        <v>0</v>
      </c>
      <c r="M9" s="8">
        <f>июл.26!E4</f>
        <v>0</v>
      </c>
      <c r="N9" s="8">
        <f>авг.26!E4</f>
        <v>0</v>
      </c>
      <c r="O9" s="8">
        <f>сен.26!E4</f>
        <v>0</v>
      </c>
      <c r="P9" s="8">
        <f>окт.26!E4</f>
        <v>0</v>
      </c>
      <c r="Q9" s="8">
        <f>ноя.26!E4</f>
        <v>0</v>
      </c>
      <c r="R9" s="8">
        <f>дек.26!E4</f>
        <v>0</v>
      </c>
    </row>
    <row r="10" spans="1:18" x14ac:dyDescent="0.25">
      <c r="A10" s="21"/>
      <c r="B10" s="58"/>
      <c r="C10" s="20">
        <v>2</v>
      </c>
      <c r="D10" s="62">
        <v>-15680</v>
      </c>
      <c r="E10" s="63">
        <f t="shared" ref="E10:E73" si="0">F10-G10-H10-I10-J10-K10-L10-M10-N10-O10-P10-Q10-R10+D10</f>
        <v>-2240</v>
      </c>
      <c r="F10" s="7">
        <f>янв.26!F5+фев.26!F5+мар.26!F5+апр.26!F5+май.26!F5+июн.26!F5+июл.26!F5+авг.26!F5+сен.26!F5+окт.26!F5+ноя.26!F5+дек.26!F5</f>
        <v>20160</v>
      </c>
      <c r="G10" s="64">
        <f>янв.26!E5</f>
        <v>2240</v>
      </c>
      <c r="H10" s="64">
        <f>фев.26!E5</f>
        <v>2240</v>
      </c>
      <c r="I10" s="64">
        <f>мар.26!E5</f>
        <v>2240</v>
      </c>
      <c r="J10" s="64">
        <f>апр.26!E5</f>
        <v>0</v>
      </c>
      <c r="K10" s="64">
        <f>май.26!E5</f>
        <v>0</v>
      </c>
      <c r="L10" s="8">
        <f>июн.26!E5</f>
        <v>0</v>
      </c>
      <c r="M10" s="8">
        <f>июл.26!E5</f>
        <v>0</v>
      </c>
      <c r="N10" s="8">
        <f>авг.26!E5</f>
        <v>0</v>
      </c>
      <c r="O10" s="8">
        <f>сен.26!E5</f>
        <v>0</v>
      </c>
      <c r="P10" s="8">
        <f>окт.26!E5</f>
        <v>0</v>
      </c>
      <c r="Q10" s="8">
        <f>ноя.26!E5</f>
        <v>0</v>
      </c>
      <c r="R10" s="8">
        <f>дек.26!E5</f>
        <v>0</v>
      </c>
    </row>
    <row r="11" spans="1:18" x14ac:dyDescent="0.25">
      <c r="A11" s="19"/>
      <c r="B11" s="58"/>
      <c r="C11" s="20">
        <v>3</v>
      </c>
      <c r="D11" s="62">
        <v>400</v>
      </c>
      <c r="E11" s="63">
        <f t="shared" si="0"/>
        <v>-6320</v>
      </c>
      <c r="F11" s="7">
        <f>янв.26!F6+фев.26!F6+мар.26!F6+апр.26!F6+май.26!F6+июн.26!F6+июл.26!F6+авг.26!F6+сен.26!F6+окт.26!F6+ноя.26!F6+дек.26!F6</f>
        <v>0</v>
      </c>
      <c r="G11" s="64">
        <f>янв.26!E6</f>
        <v>2240</v>
      </c>
      <c r="H11" s="64">
        <f>фев.26!E6</f>
        <v>2240</v>
      </c>
      <c r="I11" s="64">
        <f>мар.26!E6</f>
        <v>2240</v>
      </c>
      <c r="J11" s="64">
        <f>апр.26!E6</f>
        <v>0</v>
      </c>
      <c r="K11" s="64">
        <f>май.26!E6</f>
        <v>0</v>
      </c>
      <c r="L11" s="8">
        <f>июн.26!E6</f>
        <v>0</v>
      </c>
      <c r="M11" s="8">
        <f>июл.26!E6</f>
        <v>0</v>
      </c>
      <c r="N11" s="8">
        <f>авг.26!E6</f>
        <v>0</v>
      </c>
      <c r="O11" s="8">
        <f>сен.26!E6</f>
        <v>0</v>
      </c>
      <c r="P11" s="8">
        <f>окт.26!E6</f>
        <v>0</v>
      </c>
      <c r="Q11" s="8">
        <f>ноя.26!E6</f>
        <v>0</v>
      </c>
      <c r="R11" s="8">
        <f>дек.26!E6</f>
        <v>0</v>
      </c>
    </row>
    <row r="12" spans="1:18" x14ac:dyDescent="0.25">
      <c r="A12" s="29"/>
      <c r="B12" s="58"/>
      <c r="C12" s="20">
        <v>4</v>
      </c>
      <c r="D12" s="62">
        <v>0</v>
      </c>
      <c r="E12" s="63">
        <f t="shared" si="0"/>
        <v>-2240</v>
      </c>
      <c r="F12" s="7">
        <f>янв.26!F7+фев.26!F7+мар.26!F7+апр.26!F7+май.26!F7+июн.26!F7+июл.26!F7+авг.26!F7+сен.26!F7+окт.26!F7+ноя.26!F7+дек.26!F7</f>
        <v>4480</v>
      </c>
      <c r="G12" s="64">
        <f>янв.26!E7</f>
        <v>2240</v>
      </c>
      <c r="H12" s="64">
        <f>фев.26!E7</f>
        <v>2240</v>
      </c>
      <c r="I12" s="64">
        <f>мар.26!E7</f>
        <v>2240</v>
      </c>
      <c r="J12" s="64">
        <f>апр.26!E7</f>
        <v>0</v>
      </c>
      <c r="K12" s="64">
        <f>май.26!E7</f>
        <v>0</v>
      </c>
      <c r="L12" s="8">
        <f>июн.26!E7</f>
        <v>0</v>
      </c>
      <c r="M12" s="8">
        <f>июл.26!E7</f>
        <v>0</v>
      </c>
      <c r="N12" s="8">
        <f>авг.26!E7</f>
        <v>0</v>
      </c>
      <c r="O12" s="8">
        <f>сен.26!E7</f>
        <v>0</v>
      </c>
      <c r="P12" s="8">
        <f>окт.26!E7</f>
        <v>0</v>
      </c>
      <c r="Q12" s="8">
        <f>ноя.26!E7</f>
        <v>0</v>
      </c>
      <c r="R12" s="8">
        <f>дек.26!E7</f>
        <v>0</v>
      </c>
    </row>
    <row r="13" spans="1:18" x14ac:dyDescent="0.25">
      <c r="A13" s="18"/>
      <c r="B13" s="58"/>
      <c r="C13" s="20">
        <v>6</v>
      </c>
      <c r="D13" s="62">
        <v>0</v>
      </c>
      <c r="E13" s="63">
        <f t="shared" si="0"/>
        <v>0</v>
      </c>
      <c r="F13" s="7">
        <f>янв.26!F8+фев.26!F8+мар.26!F8+апр.26!F8+май.26!F8+июн.26!F8+июл.26!F8+авг.26!F8+сен.26!F8+окт.26!F8+ноя.26!F8+дек.26!F8</f>
        <v>0</v>
      </c>
      <c r="G13" s="64">
        <f>янв.26!E8</f>
        <v>0</v>
      </c>
      <c r="H13" s="64">
        <f>фев.26!E8</f>
        <v>0</v>
      </c>
      <c r="I13" s="64">
        <f>мар.26!E8</f>
        <v>0</v>
      </c>
      <c r="J13" s="64">
        <f>апр.26!E8</f>
        <v>0</v>
      </c>
      <c r="K13" s="64">
        <f>май.26!E8</f>
        <v>0</v>
      </c>
      <c r="L13" s="8">
        <f>июн.26!E8</f>
        <v>0</v>
      </c>
      <c r="M13" s="8">
        <f>июл.26!E8</f>
        <v>0</v>
      </c>
      <c r="N13" s="8">
        <f>авг.26!E8</f>
        <v>0</v>
      </c>
      <c r="O13" s="8">
        <f>сен.26!E8</f>
        <v>0</v>
      </c>
      <c r="P13" s="8">
        <f>окт.26!E8</f>
        <v>0</v>
      </c>
      <c r="Q13" s="8">
        <f>ноя.26!E8</f>
        <v>0</v>
      </c>
      <c r="R13" s="8">
        <f>дек.26!E8</f>
        <v>0</v>
      </c>
    </row>
    <row r="14" spans="1:18" x14ac:dyDescent="0.25">
      <c r="A14" s="18"/>
      <c r="B14" s="58"/>
      <c r="C14" s="20">
        <v>7</v>
      </c>
      <c r="D14" s="62">
        <v>0</v>
      </c>
      <c r="E14" s="63">
        <f t="shared" si="0"/>
        <v>0</v>
      </c>
      <c r="F14" s="7">
        <f>янв.26!F9+фев.26!F9+мар.26!F9+апр.26!F9+май.26!F9+июн.26!F9+июл.26!F9+авг.26!F9+сен.26!F9+окт.26!F9+ноя.26!F9+дек.26!F9</f>
        <v>0</v>
      </c>
      <c r="G14" s="64">
        <f>янв.26!E9</f>
        <v>0</v>
      </c>
      <c r="H14" s="64">
        <f>фев.26!E9</f>
        <v>0</v>
      </c>
      <c r="I14" s="64">
        <f>мар.26!E9</f>
        <v>0</v>
      </c>
      <c r="J14" s="64">
        <f>апр.26!E9</f>
        <v>0</v>
      </c>
      <c r="K14" s="64">
        <f>май.26!E9</f>
        <v>0</v>
      </c>
      <c r="L14" s="8">
        <f>июн.26!E9</f>
        <v>0</v>
      </c>
      <c r="M14" s="8">
        <f>июл.26!E9</f>
        <v>0</v>
      </c>
      <c r="N14" s="8">
        <f>авг.26!E9</f>
        <v>0</v>
      </c>
      <c r="O14" s="8">
        <f>сен.26!E9</f>
        <v>0</v>
      </c>
      <c r="P14" s="8">
        <f>окт.26!E9</f>
        <v>0</v>
      </c>
      <c r="Q14" s="8">
        <f>ноя.26!E9</f>
        <v>0</v>
      </c>
      <c r="R14" s="8">
        <f>дек.26!E9</f>
        <v>0</v>
      </c>
    </row>
    <row r="15" spans="1:18" x14ac:dyDescent="0.25">
      <c r="A15" s="18"/>
      <c r="B15" s="58"/>
      <c r="C15" s="20">
        <v>8</v>
      </c>
      <c r="D15" s="62">
        <v>0</v>
      </c>
      <c r="E15" s="63">
        <f t="shared" si="0"/>
        <v>-2240</v>
      </c>
      <c r="F15" s="7">
        <f>янв.26!F10+фев.26!F10+мар.26!F10+апр.26!F10+май.26!F10+июн.26!F10+июл.26!F10+авг.26!F10+сен.26!F10+окт.26!F10+ноя.26!F10+дек.26!F10</f>
        <v>4480</v>
      </c>
      <c r="G15" s="64">
        <f>янв.26!E10</f>
        <v>2240</v>
      </c>
      <c r="H15" s="64">
        <f>фев.26!E10</f>
        <v>2240</v>
      </c>
      <c r="I15" s="64">
        <f>мар.26!E10</f>
        <v>2240</v>
      </c>
      <c r="J15" s="64">
        <f>апр.26!E10</f>
        <v>0</v>
      </c>
      <c r="K15" s="64">
        <f>май.26!E10</f>
        <v>0</v>
      </c>
      <c r="L15" s="8">
        <f>июн.26!E10</f>
        <v>0</v>
      </c>
      <c r="M15" s="8">
        <f>июл.26!E10</f>
        <v>0</v>
      </c>
      <c r="N15" s="8">
        <f>авг.26!E10</f>
        <v>0</v>
      </c>
      <c r="O15" s="8">
        <f>сен.26!E10</f>
        <v>0</v>
      </c>
      <c r="P15" s="8">
        <f>окт.26!E10</f>
        <v>0</v>
      </c>
      <c r="Q15" s="8">
        <f>ноя.26!E10</f>
        <v>0</v>
      </c>
      <c r="R15" s="8">
        <f>дек.26!E10</f>
        <v>0</v>
      </c>
    </row>
    <row r="16" spans="1:18" x14ac:dyDescent="0.25">
      <c r="A16" s="20"/>
      <c r="B16" s="58"/>
      <c r="C16" s="20">
        <v>9</v>
      </c>
      <c r="D16" s="62">
        <v>3260</v>
      </c>
      <c r="E16" s="63">
        <f t="shared" si="0"/>
        <v>-1220</v>
      </c>
      <c r="F16" s="7">
        <f>янв.26!F11+фев.26!F11+мар.26!F11+апр.26!F11+май.26!F11+июн.26!F11+июл.26!F11+авг.26!F11+сен.26!F11+окт.26!F11+ноя.26!F11+дек.26!F11</f>
        <v>2240</v>
      </c>
      <c r="G16" s="64">
        <f>янв.26!E11</f>
        <v>2240</v>
      </c>
      <c r="H16" s="64">
        <f>фев.26!E11</f>
        <v>2240</v>
      </c>
      <c r="I16" s="64">
        <f>мар.26!E11</f>
        <v>2240</v>
      </c>
      <c r="J16" s="64">
        <f>апр.26!E11</f>
        <v>0</v>
      </c>
      <c r="K16" s="64">
        <f>май.26!E11</f>
        <v>0</v>
      </c>
      <c r="L16" s="8">
        <f>июн.26!E11</f>
        <v>0</v>
      </c>
      <c r="M16" s="8">
        <f>июл.26!E11</f>
        <v>0</v>
      </c>
      <c r="N16" s="8">
        <f>авг.26!E11</f>
        <v>0</v>
      </c>
      <c r="O16" s="8">
        <f>сен.26!E11</f>
        <v>0</v>
      </c>
      <c r="P16" s="8">
        <f>окт.26!E11</f>
        <v>0</v>
      </c>
      <c r="Q16" s="8">
        <f>ноя.26!E11</f>
        <v>0</v>
      </c>
      <c r="R16" s="8">
        <f>дек.26!E11</f>
        <v>0</v>
      </c>
    </row>
    <row r="17" spans="1:18" x14ac:dyDescent="0.25">
      <c r="A17" s="20"/>
      <c r="B17" s="58"/>
      <c r="C17" s="20">
        <v>10</v>
      </c>
      <c r="D17" s="62">
        <v>-83843</v>
      </c>
      <c r="E17" s="63">
        <f t="shared" si="0"/>
        <v>-90563</v>
      </c>
      <c r="F17" s="7">
        <f>янв.26!F12+фев.26!F12+мар.26!F12+апр.26!F12+май.26!F12+июн.26!F12+июл.26!F12+авг.26!F12+сен.26!F12+окт.26!F12+ноя.26!F12+дек.26!F12</f>
        <v>0</v>
      </c>
      <c r="G17" s="64">
        <f>янв.26!E12</f>
        <v>2240</v>
      </c>
      <c r="H17" s="64">
        <f>фев.26!E12</f>
        <v>2240</v>
      </c>
      <c r="I17" s="64">
        <f>мар.26!E12</f>
        <v>2240</v>
      </c>
      <c r="J17" s="64">
        <f>апр.26!E12</f>
        <v>0</v>
      </c>
      <c r="K17" s="64">
        <f>май.26!E12</f>
        <v>0</v>
      </c>
      <c r="L17" s="8">
        <f>июн.26!E12</f>
        <v>0</v>
      </c>
      <c r="M17" s="8">
        <f>июл.26!E12</f>
        <v>0</v>
      </c>
      <c r="N17" s="8">
        <f>авг.26!E12</f>
        <v>0</v>
      </c>
      <c r="O17" s="8">
        <f>сен.26!E12</f>
        <v>0</v>
      </c>
      <c r="P17" s="8">
        <f>окт.26!E12</f>
        <v>0</v>
      </c>
      <c r="Q17" s="8">
        <f>ноя.26!E12</f>
        <v>0</v>
      </c>
      <c r="R17" s="8">
        <f>дек.26!E12</f>
        <v>0</v>
      </c>
    </row>
    <row r="18" spans="1:18" x14ac:dyDescent="0.25">
      <c r="A18" s="20"/>
      <c r="B18" s="58"/>
      <c r="C18" s="20">
        <v>11</v>
      </c>
      <c r="D18" s="62">
        <v>-5440.97</v>
      </c>
      <c r="E18" s="63">
        <f t="shared" si="0"/>
        <v>-7680.97</v>
      </c>
      <c r="F18" s="7">
        <f>янв.26!F13+фев.26!F13+мар.26!F13+апр.26!F13+май.26!F13+июн.26!F13+июл.26!F13+авг.26!F13+сен.26!F13+окт.26!F13+ноя.26!F13+дек.26!F13</f>
        <v>4480</v>
      </c>
      <c r="G18" s="64">
        <f>янв.26!E13</f>
        <v>2240</v>
      </c>
      <c r="H18" s="64">
        <f>фев.26!E13</f>
        <v>2240</v>
      </c>
      <c r="I18" s="64">
        <f>мар.26!E13</f>
        <v>2240</v>
      </c>
      <c r="J18" s="64">
        <f>апр.26!E13</f>
        <v>0</v>
      </c>
      <c r="K18" s="64">
        <f>май.26!E13</f>
        <v>0</v>
      </c>
      <c r="L18" s="8">
        <f>июн.26!E13</f>
        <v>0</v>
      </c>
      <c r="M18" s="8">
        <f>июл.26!E13</f>
        <v>0</v>
      </c>
      <c r="N18" s="8">
        <f>авг.26!E13</f>
        <v>0</v>
      </c>
      <c r="O18" s="8">
        <f>сен.26!E13</f>
        <v>0</v>
      </c>
      <c r="P18" s="8">
        <f>окт.26!E13</f>
        <v>0</v>
      </c>
      <c r="Q18" s="8">
        <f>ноя.26!E13</f>
        <v>0</v>
      </c>
      <c r="R18" s="8">
        <f>дек.26!E13</f>
        <v>0</v>
      </c>
    </row>
    <row r="19" spans="1:18" x14ac:dyDescent="0.25">
      <c r="A19" s="29"/>
      <c r="B19" s="58"/>
      <c r="C19" s="20">
        <v>12</v>
      </c>
      <c r="D19" s="62">
        <v>4480</v>
      </c>
      <c r="E19" s="63">
        <f t="shared" si="0"/>
        <v>-2240</v>
      </c>
      <c r="F19" s="7">
        <f>янв.26!F14+фев.26!F14+мар.26!F14+апр.26!F14+май.26!F14+июн.26!F14+июл.26!F14+авг.26!F14+сен.26!F14+окт.26!F14+ноя.26!F14+дек.26!F14</f>
        <v>0</v>
      </c>
      <c r="G19" s="64">
        <f>янв.26!E14</f>
        <v>2240</v>
      </c>
      <c r="H19" s="64">
        <f>фев.26!E14</f>
        <v>2240</v>
      </c>
      <c r="I19" s="64">
        <f>мар.26!E14</f>
        <v>2240</v>
      </c>
      <c r="J19" s="64">
        <f>апр.26!E14</f>
        <v>0</v>
      </c>
      <c r="K19" s="64">
        <f>май.26!E14</f>
        <v>0</v>
      </c>
      <c r="L19" s="8">
        <f>июн.26!E14</f>
        <v>0</v>
      </c>
      <c r="M19" s="8">
        <f>июл.26!E14</f>
        <v>0</v>
      </c>
      <c r="N19" s="8">
        <f>авг.26!E14</f>
        <v>0</v>
      </c>
      <c r="O19" s="8">
        <f>сен.26!E14</f>
        <v>0</v>
      </c>
      <c r="P19" s="8">
        <f>окт.26!E14</f>
        <v>0</v>
      </c>
      <c r="Q19" s="8">
        <f>ноя.26!E14</f>
        <v>0</v>
      </c>
      <c r="R19" s="8">
        <f>дек.26!E14</f>
        <v>0</v>
      </c>
    </row>
    <row r="20" spans="1:18" x14ac:dyDescent="0.25">
      <c r="A20" s="18"/>
      <c r="B20" s="58"/>
      <c r="C20" s="20">
        <v>13</v>
      </c>
      <c r="D20" s="62">
        <v>0</v>
      </c>
      <c r="E20" s="63">
        <f t="shared" si="0"/>
        <v>-2240</v>
      </c>
      <c r="F20" s="7">
        <f>янв.26!F15+фев.26!F15+мар.26!F15+апр.26!F15+май.26!F15+июн.26!F15+июл.26!F15+авг.26!F15+сен.26!F15+окт.26!F15+ноя.26!F15+дек.26!F15</f>
        <v>4480</v>
      </c>
      <c r="G20" s="64">
        <f>янв.26!E15</f>
        <v>2240</v>
      </c>
      <c r="H20" s="64">
        <f>фев.26!E15</f>
        <v>2240</v>
      </c>
      <c r="I20" s="64">
        <f>мар.26!E15</f>
        <v>2240</v>
      </c>
      <c r="J20" s="64">
        <f>апр.26!E15</f>
        <v>0</v>
      </c>
      <c r="K20" s="64">
        <f>май.26!E15</f>
        <v>0</v>
      </c>
      <c r="L20" s="8">
        <f>июн.26!E15</f>
        <v>0</v>
      </c>
      <c r="M20" s="8">
        <f>июл.26!E15</f>
        <v>0</v>
      </c>
      <c r="N20" s="8">
        <f>авг.26!E15</f>
        <v>0</v>
      </c>
      <c r="O20" s="8">
        <f>сен.26!E15</f>
        <v>0</v>
      </c>
      <c r="P20" s="8">
        <f>окт.26!E15</f>
        <v>0</v>
      </c>
      <c r="Q20" s="8">
        <f>ноя.26!E15</f>
        <v>0</v>
      </c>
      <c r="R20" s="8">
        <f>дек.26!E15</f>
        <v>0</v>
      </c>
    </row>
    <row r="21" spans="1:18" x14ac:dyDescent="0.25">
      <c r="A21" s="18"/>
      <c r="B21" s="58"/>
      <c r="C21" s="20">
        <v>14</v>
      </c>
      <c r="D21" s="62">
        <v>0</v>
      </c>
      <c r="E21" s="63">
        <f t="shared" si="0"/>
        <v>-2240</v>
      </c>
      <c r="F21" s="7">
        <f>янв.26!F16+фев.26!F16+мар.26!F16+апр.26!F16+май.26!F16+июн.26!F16+июл.26!F16+авг.26!F16+сен.26!F16+окт.26!F16+ноя.26!F16+дек.26!F16</f>
        <v>4480</v>
      </c>
      <c r="G21" s="64">
        <f>янв.26!E16</f>
        <v>2240</v>
      </c>
      <c r="H21" s="64">
        <f>фев.26!E16</f>
        <v>2240</v>
      </c>
      <c r="I21" s="64">
        <f>мар.26!E16</f>
        <v>2240</v>
      </c>
      <c r="J21" s="64">
        <f>апр.26!E16</f>
        <v>0</v>
      </c>
      <c r="K21" s="64">
        <f>май.26!E16</f>
        <v>0</v>
      </c>
      <c r="L21" s="8">
        <f>июн.26!E16</f>
        <v>0</v>
      </c>
      <c r="M21" s="8">
        <f>июл.26!E16</f>
        <v>0</v>
      </c>
      <c r="N21" s="8">
        <f>авг.26!E16</f>
        <v>0</v>
      </c>
      <c r="O21" s="8">
        <f>сен.26!E16</f>
        <v>0</v>
      </c>
      <c r="P21" s="8">
        <f>окт.26!E16</f>
        <v>0</v>
      </c>
      <c r="Q21" s="8">
        <f>ноя.26!E16</f>
        <v>0</v>
      </c>
      <c r="R21" s="8">
        <f>дек.26!E16</f>
        <v>0</v>
      </c>
    </row>
    <row r="22" spans="1:18" x14ac:dyDescent="0.25">
      <c r="A22" s="18"/>
      <c r="B22" s="58"/>
      <c r="C22" s="20">
        <v>15</v>
      </c>
      <c r="D22" s="62">
        <v>-8960</v>
      </c>
      <c r="E22" s="63">
        <f t="shared" si="0"/>
        <v>-6720</v>
      </c>
      <c r="F22" s="7">
        <f>янв.26!F17+фев.26!F17+мар.26!F17+апр.26!F17+май.26!F17+июн.26!F17+июл.26!F17+авг.26!F17+сен.26!F17+окт.26!F17+ноя.26!F17+дек.26!F17</f>
        <v>8960</v>
      </c>
      <c r="G22" s="64">
        <f>янв.26!E17</f>
        <v>2240</v>
      </c>
      <c r="H22" s="64">
        <f>фев.26!E17</f>
        <v>2240</v>
      </c>
      <c r="I22" s="64">
        <f>мар.26!E17</f>
        <v>2240</v>
      </c>
      <c r="J22" s="64">
        <f>апр.26!E17</f>
        <v>0</v>
      </c>
      <c r="K22" s="64">
        <f>май.26!E17</f>
        <v>0</v>
      </c>
      <c r="L22" s="8">
        <f>июн.26!E17</f>
        <v>0</v>
      </c>
      <c r="M22" s="8">
        <f>июл.26!E17</f>
        <v>0</v>
      </c>
      <c r="N22" s="8">
        <f>авг.26!E17</f>
        <v>0</v>
      </c>
      <c r="O22" s="8">
        <f>сен.26!E17</f>
        <v>0</v>
      </c>
      <c r="P22" s="8">
        <f>окт.26!E17</f>
        <v>0</v>
      </c>
      <c r="Q22" s="8">
        <f>ноя.26!E17</f>
        <v>0</v>
      </c>
      <c r="R22" s="8">
        <f>дек.26!E17</f>
        <v>0</v>
      </c>
    </row>
    <row r="23" spans="1:18" x14ac:dyDescent="0.25">
      <c r="A23" s="21"/>
      <c r="B23" s="58"/>
      <c r="C23" s="20">
        <v>16</v>
      </c>
      <c r="D23" s="62">
        <v>0</v>
      </c>
      <c r="E23" s="63">
        <f t="shared" si="0"/>
        <v>-6720</v>
      </c>
      <c r="F23" s="7">
        <f>янв.26!F18+фев.26!F18+мар.26!F18+апр.26!F18+май.26!F18+июн.26!F18+июл.26!F18+авг.26!F18+сен.26!F18+окт.26!F18+ноя.26!F18+дек.26!F18</f>
        <v>0</v>
      </c>
      <c r="G23" s="64">
        <f>янв.26!E18</f>
        <v>2240</v>
      </c>
      <c r="H23" s="64">
        <f>фев.26!E18</f>
        <v>2240</v>
      </c>
      <c r="I23" s="64">
        <f>мар.26!E18</f>
        <v>2240</v>
      </c>
      <c r="J23" s="64">
        <f>апр.26!E18</f>
        <v>0</v>
      </c>
      <c r="K23" s="64">
        <f>май.26!E18</f>
        <v>0</v>
      </c>
      <c r="L23" s="8">
        <f>июн.26!E18</f>
        <v>0</v>
      </c>
      <c r="M23" s="8">
        <f>июл.26!E18</f>
        <v>0</v>
      </c>
      <c r="N23" s="8">
        <f>авг.26!E18</f>
        <v>0</v>
      </c>
      <c r="O23" s="8">
        <f>сен.26!E18</f>
        <v>0</v>
      </c>
      <c r="P23" s="8">
        <f>окт.26!E18</f>
        <v>0</v>
      </c>
      <c r="Q23" s="8">
        <f>ноя.26!E18</f>
        <v>0</v>
      </c>
      <c r="R23" s="8">
        <f>дек.26!E18</f>
        <v>0</v>
      </c>
    </row>
    <row r="24" spans="1:18" x14ac:dyDescent="0.25">
      <c r="A24" s="18"/>
      <c r="B24" s="58"/>
      <c r="C24" s="20">
        <v>17</v>
      </c>
      <c r="D24" s="62">
        <v>0</v>
      </c>
      <c r="E24" s="63">
        <f t="shared" si="0"/>
        <v>6720</v>
      </c>
      <c r="F24" s="7">
        <f>янв.26!F19+фев.26!F19+мар.26!F19+апр.26!F19+май.26!F19+июн.26!F19+июл.26!F19+авг.26!F19+сен.26!F19+окт.26!F19+ноя.26!F19+дек.26!F19</f>
        <v>13440</v>
      </c>
      <c r="G24" s="64">
        <f>янв.26!E19</f>
        <v>2240</v>
      </c>
      <c r="H24" s="64">
        <f>фев.26!E19</f>
        <v>2240</v>
      </c>
      <c r="I24" s="64">
        <f>мар.26!E19</f>
        <v>2240</v>
      </c>
      <c r="J24" s="64">
        <f>апр.26!E19</f>
        <v>0</v>
      </c>
      <c r="K24" s="64">
        <f>май.26!E19</f>
        <v>0</v>
      </c>
      <c r="L24" s="8">
        <f>июн.26!E19</f>
        <v>0</v>
      </c>
      <c r="M24" s="8">
        <f>июл.26!E19</f>
        <v>0</v>
      </c>
      <c r="N24" s="8">
        <f>авг.26!E19</f>
        <v>0</v>
      </c>
      <c r="O24" s="8">
        <f>сен.26!E19</f>
        <v>0</v>
      </c>
      <c r="P24" s="8">
        <f>окт.26!E19</f>
        <v>0</v>
      </c>
      <c r="Q24" s="8">
        <f>ноя.26!E19</f>
        <v>0</v>
      </c>
      <c r="R24" s="8">
        <f>дек.26!E19</f>
        <v>0</v>
      </c>
    </row>
    <row r="25" spans="1:18" x14ac:dyDescent="0.25">
      <c r="A25" s="20"/>
      <c r="B25" s="58"/>
      <c r="C25" s="20">
        <v>18</v>
      </c>
      <c r="D25" s="62">
        <v>5336.48</v>
      </c>
      <c r="E25" s="63">
        <f t="shared" si="0"/>
        <v>3096.4799999999996</v>
      </c>
      <c r="F25" s="7">
        <f>янв.26!F20+фев.26!F20+мар.26!F20+апр.26!F20+май.26!F20+июн.26!F20+июл.26!F20+авг.26!F20+сен.26!F20+окт.26!F20+ноя.26!F20+дек.26!F20</f>
        <v>4480</v>
      </c>
      <c r="G25" s="64">
        <f>янв.26!E20</f>
        <v>2240</v>
      </c>
      <c r="H25" s="64">
        <f>фев.26!E20</f>
        <v>2240</v>
      </c>
      <c r="I25" s="64">
        <f>мар.26!E20</f>
        <v>2240</v>
      </c>
      <c r="J25" s="64">
        <f>апр.26!E20</f>
        <v>0</v>
      </c>
      <c r="K25" s="64">
        <f>май.26!E20</f>
        <v>0</v>
      </c>
      <c r="L25" s="8">
        <f>июн.26!E20</f>
        <v>0</v>
      </c>
      <c r="M25" s="8">
        <f>июл.26!E20</f>
        <v>0</v>
      </c>
      <c r="N25" s="8">
        <f>авг.26!E20</f>
        <v>0</v>
      </c>
      <c r="O25" s="8">
        <f>сен.26!E20</f>
        <v>0</v>
      </c>
      <c r="P25" s="8">
        <f>окт.26!E20</f>
        <v>0</v>
      </c>
      <c r="Q25" s="8">
        <f>ноя.26!E20</f>
        <v>0</v>
      </c>
      <c r="R25" s="8">
        <f>дек.26!E20</f>
        <v>0</v>
      </c>
    </row>
    <row r="26" spans="1:18" x14ac:dyDescent="0.25">
      <c r="A26" s="20"/>
      <c r="B26" s="58"/>
      <c r="C26" s="20">
        <v>19</v>
      </c>
      <c r="D26" s="62">
        <v>160</v>
      </c>
      <c r="E26" s="63">
        <f t="shared" si="0"/>
        <v>-1560</v>
      </c>
      <c r="F26" s="7">
        <f>янв.26!F21+фев.26!F21+мар.26!F21+апр.26!F21+май.26!F21+июн.26!F21+июл.26!F21+авг.26!F21+сен.26!F21+окт.26!F21+ноя.26!F21+дек.26!F21</f>
        <v>5000</v>
      </c>
      <c r="G26" s="64">
        <f>янв.26!E21</f>
        <v>2240</v>
      </c>
      <c r="H26" s="64">
        <f>фев.26!E21</f>
        <v>2240</v>
      </c>
      <c r="I26" s="64">
        <f>мар.26!E21</f>
        <v>2240</v>
      </c>
      <c r="J26" s="64">
        <f>апр.26!E21</f>
        <v>0</v>
      </c>
      <c r="K26" s="64">
        <f>май.26!E21</f>
        <v>0</v>
      </c>
      <c r="L26" s="8">
        <f>июн.26!E21</f>
        <v>0</v>
      </c>
      <c r="M26" s="8">
        <f>июл.26!E21</f>
        <v>0</v>
      </c>
      <c r="N26" s="8">
        <f>авг.26!E21</f>
        <v>0</v>
      </c>
      <c r="O26" s="8">
        <f>сен.26!E21</f>
        <v>0</v>
      </c>
      <c r="P26" s="8">
        <f>окт.26!E21</f>
        <v>0</v>
      </c>
      <c r="Q26" s="8">
        <f>ноя.26!E21</f>
        <v>0</v>
      </c>
      <c r="R26" s="8">
        <f>дек.26!E21</f>
        <v>0</v>
      </c>
    </row>
    <row r="27" spans="1:18" x14ac:dyDescent="0.25">
      <c r="A27" s="18"/>
      <c r="B27" s="58"/>
      <c r="C27" s="20">
        <v>20</v>
      </c>
      <c r="D27" s="62">
        <v>0</v>
      </c>
      <c r="E27" s="63">
        <f t="shared" si="0"/>
        <v>0</v>
      </c>
      <c r="F27" s="7">
        <f>янв.26!F22+фев.26!F22+мар.26!F22+апр.26!F22+май.26!F22+июн.26!F22+июл.26!F22+авг.26!F22+сен.26!F22+окт.26!F22+ноя.26!F22+дек.26!F22</f>
        <v>0</v>
      </c>
      <c r="G27" s="64">
        <f>янв.26!E22</f>
        <v>0</v>
      </c>
      <c r="H27" s="64">
        <f>фев.26!E22</f>
        <v>0</v>
      </c>
      <c r="I27" s="64">
        <f>мар.26!E22</f>
        <v>0</v>
      </c>
      <c r="J27" s="64">
        <f>апр.26!E22</f>
        <v>0</v>
      </c>
      <c r="K27" s="64">
        <f>май.26!E22</f>
        <v>0</v>
      </c>
      <c r="L27" s="8">
        <f>июн.26!E22</f>
        <v>0</v>
      </c>
      <c r="M27" s="8">
        <f>июл.26!E22</f>
        <v>0</v>
      </c>
      <c r="N27" s="8">
        <f>авг.26!E22</f>
        <v>0</v>
      </c>
      <c r="O27" s="8">
        <f>сен.26!E22</f>
        <v>0</v>
      </c>
      <c r="P27" s="8">
        <f>окт.26!E22</f>
        <v>0</v>
      </c>
      <c r="Q27" s="8">
        <f>ноя.26!E22</f>
        <v>0</v>
      </c>
      <c r="R27" s="8">
        <f>дек.26!E22</f>
        <v>0</v>
      </c>
    </row>
    <row r="28" spans="1:18" x14ac:dyDescent="0.25">
      <c r="A28" s="18"/>
      <c r="B28" s="58"/>
      <c r="C28" s="20">
        <v>21</v>
      </c>
      <c r="D28" s="62">
        <v>0</v>
      </c>
      <c r="E28" s="63">
        <f t="shared" si="0"/>
        <v>-2240</v>
      </c>
      <c r="F28" s="7">
        <f>янв.26!F23+фев.26!F23+мар.26!F23+апр.26!F23+май.26!F23+июн.26!F23+июл.26!F23+авг.26!F23+сен.26!F23+окт.26!F23+ноя.26!F23+дек.26!F23</f>
        <v>4480</v>
      </c>
      <c r="G28" s="64">
        <f>янв.26!E23</f>
        <v>2240</v>
      </c>
      <c r="H28" s="64">
        <f>фев.26!E23</f>
        <v>2240</v>
      </c>
      <c r="I28" s="64">
        <f>мар.26!E23</f>
        <v>2240</v>
      </c>
      <c r="J28" s="64">
        <f>апр.26!E23</f>
        <v>0</v>
      </c>
      <c r="K28" s="64">
        <f>май.26!E23</f>
        <v>0</v>
      </c>
      <c r="L28" s="8">
        <f>июн.26!E23</f>
        <v>0</v>
      </c>
      <c r="M28" s="8">
        <f>июл.26!E23</f>
        <v>0</v>
      </c>
      <c r="N28" s="8">
        <f>авг.26!E23</f>
        <v>0</v>
      </c>
      <c r="O28" s="8">
        <f>сен.26!E23</f>
        <v>0</v>
      </c>
      <c r="P28" s="8">
        <f>окт.26!E23</f>
        <v>0</v>
      </c>
      <c r="Q28" s="8">
        <f>ноя.26!E23</f>
        <v>0</v>
      </c>
      <c r="R28" s="8">
        <f>дек.26!E23</f>
        <v>0</v>
      </c>
    </row>
    <row r="29" spans="1:18" x14ac:dyDescent="0.25">
      <c r="A29" s="20"/>
      <c r="B29" s="58"/>
      <c r="C29" s="20">
        <v>22</v>
      </c>
      <c r="D29" s="62">
        <v>3240</v>
      </c>
      <c r="E29" s="63">
        <f t="shared" si="0"/>
        <v>9960</v>
      </c>
      <c r="F29" s="7">
        <f>янв.26!F24+фев.26!F24+мар.26!F24+апр.26!F24+май.26!F24+июн.26!F24+июл.26!F24+авг.26!F24+сен.26!F24+окт.26!F24+ноя.26!F24+дек.26!F24</f>
        <v>13440</v>
      </c>
      <c r="G29" s="64">
        <f>янв.26!E24</f>
        <v>2240</v>
      </c>
      <c r="H29" s="64">
        <f>фев.26!E24</f>
        <v>2240</v>
      </c>
      <c r="I29" s="64">
        <f>мар.26!E24</f>
        <v>2240</v>
      </c>
      <c r="J29" s="64">
        <f>апр.26!E24</f>
        <v>0</v>
      </c>
      <c r="K29" s="64">
        <f>май.26!E24</f>
        <v>0</v>
      </c>
      <c r="L29" s="8">
        <f>июн.26!E24</f>
        <v>0</v>
      </c>
      <c r="M29" s="8">
        <f>июл.26!E24</f>
        <v>0</v>
      </c>
      <c r="N29" s="8">
        <f>авг.26!E24</f>
        <v>0</v>
      </c>
      <c r="O29" s="8">
        <f>сен.26!E24</f>
        <v>0</v>
      </c>
      <c r="P29" s="8">
        <f>окт.26!E24</f>
        <v>0</v>
      </c>
      <c r="Q29" s="8">
        <f>ноя.26!E24</f>
        <v>0</v>
      </c>
      <c r="R29" s="8">
        <f>дек.26!E24</f>
        <v>0</v>
      </c>
    </row>
    <row r="30" spans="1:18" x14ac:dyDescent="0.25">
      <c r="A30" s="20"/>
      <c r="B30" s="58"/>
      <c r="C30" s="20">
        <v>23</v>
      </c>
      <c r="D30" s="62">
        <v>-2240</v>
      </c>
      <c r="E30" s="63">
        <f t="shared" si="0"/>
        <v>-4480</v>
      </c>
      <c r="F30" s="7">
        <f>янв.26!F25+фев.26!F25+мар.26!F25+апр.26!F25+май.26!F25+июн.26!F25+июл.26!F25+авг.26!F25+сен.26!F25+окт.26!F25+ноя.26!F25+дек.26!F25</f>
        <v>4480</v>
      </c>
      <c r="G30" s="64">
        <f>янв.26!E25</f>
        <v>2240</v>
      </c>
      <c r="H30" s="64">
        <f>фев.26!E25</f>
        <v>2240</v>
      </c>
      <c r="I30" s="64">
        <f>мар.26!E25</f>
        <v>2240</v>
      </c>
      <c r="J30" s="64">
        <f>апр.26!E25</f>
        <v>0</v>
      </c>
      <c r="K30" s="64">
        <f>май.26!E25</f>
        <v>0</v>
      </c>
      <c r="L30" s="8">
        <f>июн.26!E25</f>
        <v>0</v>
      </c>
      <c r="M30" s="8">
        <f>июл.26!E25</f>
        <v>0</v>
      </c>
      <c r="N30" s="8">
        <f>авг.26!E25</f>
        <v>0</v>
      </c>
      <c r="O30" s="8">
        <f>сен.26!E25</f>
        <v>0</v>
      </c>
      <c r="P30" s="8">
        <f>окт.26!E25</f>
        <v>0</v>
      </c>
      <c r="Q30" s="8">
        <f>ноя.26!E25</f>
        <v>0</v>
      </c>
      <c r="R30" s="8">
        <f>дек.26!E25</f>
        <v>0</v>
      </c>
    </row>
    <row r="31" spans="1:18" x14ac:dyDescent="0.25">
      <c r="A31" s="20"/>
      <c r="B31" s="58"/>
      <c r="C31" s="20">
        <v>24</v>
      </c>
      <c r="D31" s="62">
        <v>-13540</v>
      </c>
      <c r="E31" s="63">
        <f t="shared" si="0"/>
        <v>-20260</v>
      </c>
      <c r="F31" s="7">
        <f>янв.26!F26+фев.26!F26+мар.26!F26+апр.26!F26+май.26!F26+июн.26!F26+июл.26!F26+авг.26!F26+сен.26!F26+окт.26!F26+ноя.26!F26+дек.26!F26</f>
        <v>0</v>
      </c>
      <c r="G31" s="64">
        <f>янв.26!E26</f>
        <v>2240</v>
      </c>
      <c r="H31" s="64">
        <f>фев.26!E26</f>
        <v>2240</v>
      </c>
      <c r="I31" s="64">
        <f>мар.26!E26</f>
        <v>2240</v>
      </c>
      <c r="J31" s="64">
        <f>апр.26!E26</f>
        <v>0</v>
      </c>
      <c r="K31" s="64">
        <f>май.26!E26</f>
        <v>0</v>
      </c>
      <c r="L31" s="8">
        <f>июн.26!E26</f>
        <v>0</v>
      </c>
      <c r="M31" s="8">
        <f>июл.26!E26</f>
        <v>0</v>
      </c>
      <c r="N31" s="8">
        <f>авг.26!E26</f>
        <v>0</v>
      </c>
      <c r="O31" s="8">
        <f>сен.26!E26</f>
        <v>0</v>
      </c>
      <c r="P31" s="8">
        <f>окт.26!E26</f>
        <v>0</v>
      </c>
      <c r="Q31" s="8">
        <f>ноя.26!E26</f>
        <v>0</v>
      </c>
      <c r="R31" s="8">
        <f>дек.26!E26</f>
        <v>0</v>
      </c>
    </row>
    <row r="32" spans="1:18" x14ac:dyDescent="0.25">
      <c r="A32" s="29"/>
      <c r="B32" s="58"/>
      <c r="C32" s="20">
        <v>25</v>
      </c>
      <c r="D32" s="62">
        <v>4480</v>
      </c>
      <c r="E32" s="63">
        <f t="shared" si="0"/>
        <v>-2240</v>
      </c>
      <c r="F32" s="7">
        <f>янв.26!F27+фев.26!F27+мар.26!F27+апр.26!F27+май.26!F27+июн.26!F27+июл.26!F27+авг.26!F27+сен.26!F27+окт.26!F27+ноя.26!F27+дек.26!F27</f>
        <v>0</v>
      </c>
      <c r="G32" s="64">
        <f>янв.26!E27</f>
        <v>2240</v>
      </c>
      <c r="H32" s="64">
        <f>фев.26!E27</f>
        <v>2240</v>
      </c>
      <c r="I32" s="64">
        <f>мар.26!E27</f>
        <v>2240</v>
      </c>
      <c r="J32" s="64">
        <f>апр.26!E27</f>
        <v>0</v>
      </c>
      <c r="K32" s="64">
        <f>май.26!E27</f>
        <v>0</v>
      </c>
      <c r="L32" s="8">
        <f>июн.26!E27</f>
        <v>0</v>
      </c>
      <c r="M32" s="8">
        <f>июл.26!E27</f>
        <v>0</v>
      </c>
      <c r="N32" s="8">
        <f>авг.26!E27</f>
        <v>0</v>
      </c>
      <c r="O32" s="8">
        <f>сен.26!E27</f>
        <v>0</v>
      </c>
      <c r="P32" s="8">
        <f>окт.26!E27</f>
        <v>0</v>
      </c>
      <c r="Q32" s="8">
        <f>ноя.26!E27</f>
        <v>0</v>
      </c>
      <c r="R32" s="8">
        <f>дек.26!E27</f>
        <v>0</v>
      </c>
    </row>
    <row r="33" spans="1:18" x14ac:dyDescent="0.25">
      <c r="A33" s="18"/>
      <c r="B33" s="58"/>
      <c r="C33" s="20">
        <v>26</v>
      </c>
      <c r="D33" s="62">
        <v>3640</v>
      </c>
      <c r="E33" s="63">
        <f t="shared" si="0"/>
        <v>-840</v>
      </c>
      <c r="F33" s="7">
        <f>янв.26!F28+фев.26!F28+мар.26!F28+апр.26!F28+май.26!F28+июн.26!F28+июл.26!F28+авг.26!F28+сен.26!F28+окт.26!F28+ноя.26!F28+дек.26!F28</f>
        <v>2240</v>
      </c>
      <c r="G33" s="64">
        <f>янв.26!E28</f>
        <v>2240</v>
      </c>
      <c r="H33" s="64">
        <f>фев.26!E28</f>
        <v>2240</v>
      </c>
      <c r="I33" s="64">
        <f>мар.26!E28</f>
        <v>2240</v>
      </c>
      <c r="J33" s="64">
        <f>апр.26!E28</f>
        <v>0</v>
      </c>
      <c r="K33" s="64">
        <f>май.26!E28</f>
        <v>0</v>
      </c>
      <c r="L33" s="8">
        <f>июн.26!E28</f>
        <v>0</v>
      </c>
      <c r="M33" s="8">
        <f>июл.26!E28</f>
        <v>0</v>
      </c>
      <c r="N33" s="8">
        <f>авг.26!E28</f>
        <v>0</v>
      </c>
      <c r="O33" s="8">
        <f>сен.26!E28</f>
        <v>0</v>
      </c>
      <c r="P33" s="8">
        <f>окт.26!E28</f>
        <v>0</v>
      </c>
      <c r="Q33" s="8">
        <f>ноя.26!E28</f>
        <v>0</v>
      </c>
      <c r="R33" s="8">
        <f>дек.26!E28</f>
        <v>0</v>
      </c>
    </row>
    <row r="34" spans="1:18" x14ac:dyDescent="0.25">
      <c r="A34" s="18"/>
      <c r="B34" s="58"/>
      <c r="C34" s="20">
        <v>27</v>
      </c>
      <c r="D34" s="62">
        <v>40</v>
      </c>
      <c r="E34" s="63">
        <f t="shared" si="0"/>
        <v>-6680</v>
      </c>
      <c r="F34" s="7">
        <f>янв.26!F29+фев.26!F29+мар.26!F29+апр.26!F29+май.26!F29+июн.26!F29+июл.26!F29+авг.26!F29+сен.26!F29+окт.26!F29+ноя.26!F29+дек.26!F29</f>
        <v>0</v>
      </c>
      <c r="G34" s="64">
        <f>янв.26!E29</f>
        <v>2240</v>
      </c>
      <c r="H34" s="64">
        <f>фев.26!E29</f>
        <v>2240</v>
      </c>
      <c r="I34" s="64">
        <f>мар.26!E29</f>
        <v>2240</v>
      </c>
      <c r="J34" s="64">
        <f>апр.26!E29</f>
        <v>0</v>
      </c>
      <c r="K34" s="64">
        <f>май.26!E29</f>
        <v>0</v>
      </c>
      <c r="L34" s="8">
        <f>июн.26!E29</f>
        <v>0</v>
      </c>
      <c r="M34" s="8">
        <f>июл.26!E29</f>
        <v>0</v>
      </c>
      <c r="N34" s="8">
        <f>авг.26!E29</f>
        <v>0</v>
      </c>
      <c r="O34" s="8">
        <f>сен.26!E29</f>
        <v>0</v>
      </c>
      <c r="P34" s="8">
        <f>окт.26!E29</f>
        <v>0</v>
      </c>
      <c r="Q34" s="8">
        <f>ноя.26!E29</f>
        <v>0</v>
      </c>
      <c r="R34" s="8">
        <f>дек.26!E29</f>
        <v>0</v>
      </c>
    </row>
    <row r="35" spans="1:18" x14ac:dyDescent="0.25">
      <c r="A35" s="18"/>
      <c r="B35" s="58"/>
      <c r="C35" s="20">
        <v>28</v>
      </c>
      <c r="D35" s="62">
        <v>-220</v>
      </c>
      <c r="E35" s="63">
        <f t="shared" si="0"/>
        <v>-1940</v>
      </c>
      <c r="F35" s="7">
        <f>янв.26!F30+фев.26!F30+мар.26!F30+апр.26!F30+май.26!F30+июн.26!F30+июл.26!F30+авг.26!F30+сен.26!F30+окт.26!F30+ноя.26!F30+дек.26!F30</f>
        <v>5000</v>
      </c>
      <c r="G35" s="64">
        <f>янв.26!E30</f>
        <v>2240</v>
      </c>
      <c r="H35" s="64">
        <f>фев.26!E30</f>
        <v>2240</v>
      </c>
      <c r="I35" s="64">
        <f>мар.26!E30</f>
        <v>2240</v>
      </c>
      <c r="J35" s="64">
        <f>апр.26!E30</f>
        <v>0</v>
      </c>
      <c r="K35" s="64">
        <f>май.26!E30</f>
        <v>0</v>
      </c>
      <c r="L35" s="8">
        <f>июн.26!E30</f>
        <v>0</v>
      </c>
      <c r="M35" s="8">
        <f>июл.26!E30</f>
        <v>0</v>
      </c>
      <c r="N35" s="8">
        <f>авг.26!E30</f>
        <v>0</v>
      </c>
      <c r="O35" s="8">
        <f>сен.26!E30</f>
        <v>0</v>
      </c>
      <c r="P35" s="8">
        <f>окт.26!E30</f>
        <v>0</v>
      </c>
      <c r="Q35" s="8">
        <f>ноя.26!E30</f>
        <v>0</v>
      </c>
      <c r="R35" s="8">
        <f>дек.26!E30</f>
        <v>0</v>
      </c>
    </row>
    <row r="36" spans="1:18" x14ac:dyDescent="0.25">
      <c r="A36" s="18"/>
      <c r="B36" s="58"/>
      <c r="C36" s="20">
        <v>29</v>
      </c>
      <c r="D36" s="62">
        <v>2240</v>
      </c>
      <c r="E36" s="63">
        <f t="shared" si="0"/>
        <v>0</v>
      </c>
      <c r="F36" s="7">
        <f>янв.26!F31+фев.26!F31+мар.26!F31+апр.26!F31+май.26!F31+июн.26!F31+июл.26!F31+авг.26!F31+сен.26!F31+окт.26!F31+ноя.26!F31+дек.26!F31</f>
        <v>4480</v>
      </c>
      <c r="G36" s="64">
        <f>янв.26!E31</f>
        <v>2240</v>
      </c>
      <c r="H36" s="64">
        <f>фев.26!E31</f>
        <v>2240</v>
      </c>
      <c r="I36" s="64">
        <f>мар.26!E31</f>
        <v>2240</v>
      </c>
      <c r="J36" s="64">
        <f>апр.26!E31</f>
        <v>0</v>
      </c>
      <c r="K36" s="64">
        <f>май.26!E31</f>
        <v>0</v>
      </c>
      <c r="L36" s="8">
        <f>июн.26!E31</f>
        <v>0</v>
      </c>
      <c r="M36" s="8">
        <f>июл.26!E31</f>
        <v>0</v>
      </c>
      <c r="N36" s="8">
        <f>авг.26!E31</f>
        <v>0</v>
      </c>
      <c r="O36" s="8">
        <f>сен.26!E31</f>
        <v>0</v>
      </c>
      <c r="P36" s="8">
        <f>окт.26!E31</f>
        <v>0</v>
      </c>
      <c r="Q36" s="8">
        <f>ноя.26!E31</f>
        <v>0</v>
      </c>
      <c r="R36" s="8">
        <f>дек.26!E31</f>
        <v>0</v>
      </c>
    </row>
    <row r="37" spans="1:18" x14ac:dyDescent="0.25">
      <c r="A37" s="18"/>
      <c r="B37" s="58"/>
      <c r="C37" s="20">
        <v>30</v>
      </c>
      <c r="D37" s="62">
        <v>1400</v>
      </c>
      <c r="E37" s="63">
        <f t="shared" si="0"/>
        <v>-2820</v>
      </c>
      <c r="F37" s="7">
        <f>янв.26!F32+фев.26!F32+мар.26!F32+апр.26!F32+май.26!F32+июн.26!F32+июл.26!F32+авг.26!F32+сен.26!F32+окт.26!F32+ноя.26!F32+дек.26!F32</f>
        <v>2500</v>
      </c>
      <c r="G37" s="64">
        <f>янв.26!E32</f>
        <v>2240</v>
      </c>
      <c r="H37" s="64">
        <f>фев.26!E32</f>
        <v>2240</v>
      </c>
      <c r="I37" s="64">
        <f>мар.26!E32</f>
        <v>2240</v>
      </c>
      <c r="J37" s="64">
        <f>апр.26!E32</f>
        <v>0</v>
      </c>
      <c r="K37" s="64">
        <f>май.26!E32</f>
        <v>0</v>
      </c>
      <c r="L37" s="8">
        <f>июн.26!E32</f>
        <v>0</v>
      </c>
      <c r="M37" s="8">
        <f>июл.26!E32</f>
        <v>0</v>
      </c>
      <c r="N37" s="8">
        <f>авг.26!E32</f>
        <v>0</v>
      </c>
      <c r="O37" s="8">
        <f>сен.26!E32</f>
        <v>0</v>
      </c>
      <c r="P37" s="8">
        <f>окт.26!E32</f>
        <v>0</v>
      </c>
      <c r="Q37" s="8">
        <f>ноя.26!E32</f>
        <v>0</v>
      </c>
      <c r="R37" s="8">
        <f>дек.26!E32</f>
        <v>0</v>
      </c>
    </row>
    <row r="38" spans="1:18" x14ac:dyDescent="0.25">
      <c r="A38" s="18"/>
      <c r="B38" s="58"/>
      <c r="C38" s="20">
        <v>31</v>
      </c>
      <c r="D38" s="62">
        <v>-2240</v>
      </c>
      <c r="E38" s="63">
        <f t="shared" si="0"/>
        <v>-6720</v>
      </c>
      <c r="F38" s="7">
        <f>янв.26!F33+фев.26!F33+мар.26!F33+апр.26!F33+май.26!F33+июн.26!F33+июл.26!F33+авг.26!F33+сен.26!F33+окт.26!F33+ноя.26!F33+дек.26!F33</f>
        <v>2240</v>
      </c>
      <c r="G38" s="64">
        <f>янв.26!E33</f>
        <v>2240</v>
      </c>
      <c r="H38" s="64">
        <f>фев.26!E33</f>
        <v>2240</v>
      </c>
      <c r="I38" s="64">
        <f>мар.26!E33</f>
        <v>2240</v>
      </c>
      <c r="J38" s="64">
        <f>апр.26!E33</f>
        <v>0</v>
      </c>
      <c r="K38" s="64">
        <f>май.26!E33</f>
        <v>0</v>
      </c>
      <c r="L38" s="8">
        <f>июн.26!E33</f>
        <v>0</v>
      </c>
      <c r="M38" s="8">
        <f>июл.26!E33</f>
        <v>0</v>
      </c>
      <c r="N38" s="8">
        <f>авг.26!E33</f>
        <v>0</v>
      </c>
      <c r="O38" s="8">
        <f>сен.26!E33</f>
        <v>0</v>
      </c>
      <c r="P38" s="8">
        <f>окт.26!E33</f>
        <v>0</v>
      </c>
      <c r="Q38" s="8">
        <f>ноя.26!E33</f>
        <v>0</v>
      </c>
      <c r="R38" s="8">
        <f>дек.26!E33</f>
        <v>0</v>
      </c>
    </row>
    <row r="39" spans="1:18" x14ac:dyDescent="0.25">
      <c r="A39" s="18"/>
      <c r="B39" s="58"/>
      <c r="C39" s="20">
        <v>32</v>
      </c>
      <c r="D39" s="62">
        <v>-42050.91</v>
      </c>
      <c r="E39" s="63">
        <f t="shared" si="0"/>
        <v>-48770.91</v>
      </c>
      <c r="F39" s="7">
        <f>янв.26!F34+фев.26!F34+мар.26!F34+апр.26!F34+май.26!F34+июн.26!F34+июл.26!F34+авг.26!F34+сен.26!F34+окт.26!F34+ноя.26!F34+дек.26!F34</f>
        <v>0</v>
      </c>
      <c r="G39" s="64">
        <f>янв.26!E34</f>
        <v>2240</v>
      </c>
      <c r="H39" s="64">
        <f>фев.26!E34</f>
        <v>2240</v>
      </c>
      <c r="I39" s="64">
        <f>мар.26!E34</f>
        <v>2240</v>
      </c>
      <c r="J39" s="64">
        <f>апр.26!E34</f>
        <v>0</v>
      </c>
      <c r="K39" s="64">
        <f>май.26!E34</f>
        <v>0</v>
      </c>
      <c r="L39" s="8">
        <f>июн.26!E34</f>
        <v>0</v>
      </c>
      <c r="M39" s="8">
        <f>июл.26!E34</f>
        <v>0</v>
      </c>
      <c r="N39" s="8">
        <f>авг.26!E34</f>
        <v>0</v>
      </c>
      <c r="O39" s="8">
        <f>сен.26!E34</f>
        <v>0</v>
      </c>
      <c r="P39" s="8">
        <f>окт.26!E34</f>
        <v>0</v>
      </c>
      <c r="Q39" s="8">
        <f>ноя.26!E34</f>
        <v>0</v>
      </c>
      <c r="R39" s="8">
        <f>дек.26!E34</f>
        <v>0</v>
      </c>
    </row>
    <row r="40" spans="1:18" x14ac:dyDescent="0.25">
      <c r="A40" s="18"/>
      <c r="B40" s="58"/>
      <c r="C40" s="20">
        <v>33</v>
      </c>
      <c r="D40" s="62">
        <v>0</v>
      </c>
      <c r="E40" s="63">
        <f t="shared" si="0"/>
        <v>0</v>
      </c>
      <c r="F40" s="7">
        <f>янв.26!F35+фев.26!F35+мар.26!F35+апр.26!F35+май.26!F35+июн.26!F35+июл.26!F35+авг.26!F35+сен.26!F35+окт.26!F35+ноя.26!F35+дек.26!F35</f>
        <v>6720</v>
      </c>
      <c r="G40" s="64">
        <f>янв.26!E35</f>
        <v>2240</v>
      </c>
      <c r="H40" s="64">
        <f>фев.26!E35</f>
        <v>2240</v>
      </c>
      <c r="I40" s="64">
        <f>мар.26!E35</f>
        <v>2240</v>
      </c>
      <c r="J40" s="64">
        <f>апр.26!E35</f>
        <v>0</v>
      </c>
      <c r="K40" s="64">
        <f>май.26!E35</f>
        <v>0</v>
      </c>
      <c r="L40" s="8">
        <f>июн.26!E35</f>
        <v>0</v>
      </c>
      <c r="M40" s="8">
        <f>июл.26!E35</f>
        <v>0</v>
      </c>
      <c r="N40" s="8">
        <f>авг.26!E35</f>
        <v>0</v>
      </c>
      <c r="O40" s="8">
        <f>сен.26!E35</f>
        <v>0</v>
      </c>
      <c r="P40" s="8">
        <f>окт.26!E35</f>
        <v>0</v>
      </c>
      <c r="Q40" s="8">
        <f>ноя.26!E35</f>
        <v>0</v>
      </c>
      <c r="R40" s="8">
        <f>дек.26!E35</f>
        <v>0</v>
      </c>
    </row>
    <row r="41" spans="1:18" x14ac:dyDescent="0.25">
      <c r="A41" s="18"/>
      <c r="B41" s="58"/>
      <c r="C41" s="20">
        <v>35</v>
      </c>
      <c r="D41" s="62">
        <v>-2240</v>
      </c>
      <c r="E41" s="63">
        <f t="shared" si="0"/>
        <v>-4480</v>
      </c>
      <c r="F41" s="7">
        <f>янв.26!F36+фев.26!F36+мар.26!F36+апр.26!F36+май.26!F36+июн.26!F36+июл.26!F36+авг.26!F36+сен.26!F36+окт.26!F36+ноя.26!F36+дек.26!F36</f>
        <v>4480</v>
      </c>
      <c r="G41" s="64">
        <f>янв.26!E36</f>
        <v>2240</v>
      </c>
      <c r="H41" s="64">
        <f>фев.26!E36</f>
        <v>2240</v>
      </c>
      <c r="I41" s="64">
        <f>мар.26!E36</f>
        <v>2240</v>
      </c>
      <c r="J41" s="64">
        <f>апр.26!E36</f>
        <v>0</v>
      </c>
      <c r="K41" s="64">
        <f>май.26!E36</f>
        <v>0</v>
      </c>
      <c r="L41" s="8">
        <f>июн.26!E36</f>
        <v>0</v>
      </c>
      <c r="M41" s="8">
        <f>июл.26!E36</f>
        <v>0</v>
      </c>
      <c r="N41" s="8">
        <f>авг.26!E36</f>
        <v>0</v>
      </c>
      <c r="O41" s="8">
        <f>сен.26!E36</f>
        <v>0</v>
      </c>
      <c r="P41" s="8">
        <f>окт.26!E36</f>
        <v>0</v>
      </c>
      <c r="Q41" s="8">
        <f>ноя.26!E36</f>
        <v>0</v>
      </c>
      <c r="R41" s="8">
        <f>дек.26!E36</f>
        <v>0</v>
      </c>
    </row>
    <row r="42" spans="1:18" x14ac:dyDescent="0.25">
      <c r="A42" s="18"/>
      <c r="B42" s="58"/>
      <c r="C42" s="20">
        <v>36</v>
      </c>
      <c r="D42" s="62">
        <v>-9720</v>
      </c>
      <c r="E42" s="63">
        <f t="shared" si="0"/>
        <v>-12920</v>
      </c>
      <c r="F42" s="7">
        <f>янв.26!F37+фев.26!F37+мар.26!F37+апр.26!F37+май.26!F37+июн.26!F37+июл.26!F37+авг.26!F37+сен.26!F37+окт.26!F37+ноя.26!F37+дек.26!F37</f>
        <v>3520</v>
      </c>
      <c r="G42" s="64">
        <f>янв.26!E37</f>
        <v>2240</v>
      </c>
      <c r="H42" s="64">
        <f>фев.26!E37</f>
        <v>2240</v>
      </c>
      <c r="I42" s="64">
        <f>мар.26!E37</f>
        <v>2240</v>
      </c>
      <c r="J42" s="64">
        <f>апр.26!E37</f>
        <v>0</v>
      </c>
      <c r="K42" s="64">
        <f>май.26!E37</f>
        <v>0</v>
      </c>
      <c r="L42" s="8">
        <f>июн.26!E37</f>
        <v>0</v>
      </c>
      <c r="M42" s="8">
        <f>июл.26!E37</f>
        <v>0</v>
      </c>
      <c r="N42" s="8">
        <f>авг.26!E37</f>
        <v>0</v>
      </c>
      <c r="O42" s="8">
        <f>сен.26!E37</f>
        <v>0</v>
      </c>
      <c r="P42" s="8">
        <f>окт.26!E37</f>
        <v>0</v>
      </c>
      <c r="Q42" s="8">
        <f>ноя.26!E37</f>
        <v>0</v>
      </c>
      <c r="R42" s="8">
        <f>дек.26!E37</f>
        <v>0</v>
      </c>
    </row>
    <row r="43" spans="1:18" x14ac:dyDescent="0.25">
      <c r="A43" s="18"/>
      <c r="B43" s="58"/>
      <c r="C43" s="20">
        <v>37</v>
      </c>
      <c r="D43" s="62">
        <v>0</v>
      </c>
      <c r="E43" s="63">
        <f t="shared" si="0"/>
        <v>-2240</v>
      </c>
      <c r="F43" s="7">
        <f>янв.26!F38+фев.26!F38+мар.26!F38+апр.26!F38+май.26!F38+июн.26!F38+июл.26!F38+авг.26!F38+сен.26!F38+окт.26!F38+ноя.26!F38+дек.26!F38</f>
        <v>4480</v>
      </c>
      <c r="G43" s="64">
        <f>янв.26!E38</f>
        <v>2240</v>
      </c>
      <c r="H43" s="64">
        <f>фев.26!E38</f>
        <v>2240</v>
      </c>
      <c r="I43" s="64">
        <f>мар.26!E38</f>
        <v>2240</v>
      </c>
      <c r="J43" s="64">
        <f>апр.26!E38</f>
        <v>0</v>
      </c>
      <c r="K43" s="64">
        <f>май.26!E38</f>
        <v>0</v>
      </c>
      <c r="L43" s="8">
        <f>июн.26!E38</f>
        <v>0</v>
      </c>
      <c r="M43" s="8">
        <f>июл.26!E38</f>
        <v>0</v>
      </c>
      <c r="N43" s="8">
        <f>авг.26!E38</f>
        <v>0</v>
      </c>
      <c r="O43" s="8">
        <f>сен.26!E38</f>
        <v>0</v>
      </c>
      <c r="P43" s="8">
        <f>окт.26!E38</f>
        <v>0</v>
      </c>
      <c r="Q43" s="8">
        <f>ноя.26!E38</f>
        <v>0</v>
      </c>
      <c r="R43" s="8">
        <f>дек.26!E38</f>
        <v>0</v>
      </c>
    </row>
    <row r="44" spans="1:18" x14ac:dyDescent="0.25">
      <c r="A44" s="18"/>
      <c r="B44" s="58"/>
      <c r="C44" s="20">
        <v>38.39</v>
      </c>
      <c r="D44" s="62">
        <v>-560</v>
      </c>
      <c r="E44" s="63">
        <f t="shared" si="0"/>
        <v>-2800</v>
      </c>
      <c r="F44" s="7">
        <f>янв.26!F39+фев.26!F39+мар.26!F39+апр.26!F39+май.26!F39+июн.26!F39+июл.26!F39+авг.26!F39+сен.26!F39+окт.26!F39+ноя.26!F39+дек.26!F39</f>
        <v>4480</v>
      </c>
      <c r="G44" s="64">
        <f>янв.26!E39</f>
        <v>2240</v>
      </c>
      <c r="H44" s="64">
        <f>фев.26!E39</f>
        <v>2240</v>
      </c>
      <c r="I44" s="64">
        <f>мар.26!E39</f>
        <v>2240</v>
      </c>
      <c r="J44" s="64">
        <f>апр.26!E39</f>
        <v>0</v>
      </c>
      <c r="K44" s="64">
        <f>май.26!E39</f>
        <v>0</v>
      </c>
      <c r="L44" s="8">
        <f>июн.26!E39</f>
        <v>0</v>
      </c>
      <c r="M44" s="8">
        <f>июл.26!E39</f>
        <v>0</v>
      </c>
      <c r="N44" s="8">
        <f>авг.26!E39</f>
        <v>0</v>
      </c>
      <c r="O44" s="8">
        <f>сен.26!E39</f>
        <v>0</v>
      </c>
      <c r="P44" s="8">
        <f>окт.26!E39</f>
        <v>0</v>
      </c>
      <c r="Q44" s="8">
        <f>ноя.26!E39</f>
        <v>0</v>
      </c>
      <c r="R44" s="8">
        <f>дек.26!E39</f>
        <v>0</v>
      </c>
    </row>
    <row r="45" spans="1:18" x14ac:dyDescent="0.25">
      <c r="A45" s="9"/>
      <c r="B45" s="58"/>
      <c r="C45" s="20">
        <v>39</v>
      </c>
      <c r="D45" s="62">
        <v>0</v>
      </c>
      <c r="E45" s="63">
        <f t="shared" si="0"/>
        <v>0</v>
      </c>
      <c r="F45" s="7">
        <f>янв.26!F40+фев.26!F40+мар.26!F40+апр.26!F40+май.26!F40+июн.26!F40+июл.26!F40+авг.26!F40+сен.26!F40+окт.26!F40+ноя.26!F40+дек.26!F40</f>
        <v>0</v>
      </c>
      <c r="G45" s="64">
        <f>янв.26!E40</f>
        <v>0</v>
      </c>
      <c r="H45" s="64">
        <f>фев.26!E40</f>
        <v>0</v>
      </c>
      <c r="I45" s="64">
        <f>мар.26!E40</f>
        <v>0</v>
      </c>
      <c r="J45" s="64">
        <f>апр.26!E40</f>
        <v>0</v>
      </c>
      <c r="K45" s="64">
        <f>май.26!E40</f>
        <v>0</v>
      </c>
      <c r="L45" s="8">
        <f>июн.26!E40</f>
        <v>0</v>
      </c>
      <c r="M45" s="8">
        <f>июл.26!E40</f>
        <v>0</v>
      </c>
      <c r="N45" s="8">
        <f>авг.26!E40</f>
        <v>0</v>
      </c>
      <c r="O45" s="8">
        <f>сен.26!E40</f>
        <v>0</v>
      </c>
      <c r="P45" s="8">
        <f>окт.26!E40</f>
        <v>0</v>
      </c>
      <c r="Q45" s="8">
        <f>ноя.26!E40</f>
        <v>0</v>
      </c>
      <c r="R45" s="8">
        <f>дек.26!E40</f>
        <v>0</v>
      </c>
    </row>
    <row r="46" spans="1:18" x14ac:dyDescent="0.25">
      <c r="A46" s="18"/>
      <c r="B46" s="58"/>
      <c r="C46" s="20">
        <v>40</v>
      </c>
      <c r="D46" s="62">
        <v>2240</v>
      </c>
      <c r="E46" s="63">
        <f t="shared" si="0"/>
        <v>-2240</v>
      </c>
      <c r="F46" s="7">
        <f>янв.26!F41+фев.26!F41+мар.26!F41+апр.26!F41+май.26!F41+июн.26!F41+июл.26!F41+авг.26!F41+сен.26!F41+окт.26!F41+ноя.26!F41+дек.26!F41</f>
        <v>2240</v>
      </c>
      <c r="G46" s="64">
        <f>янв.26!E41</f>
        <v>2240</v>
      </c>
      <c r="H46" s="64">
        <f>фев.26!E41</f>
        <v>2240</v>
      </c>
      <c r="I46" s="64">
        <f>мар.26!E41</f>
        <v>2240</v>
      </c>
      <c r="J46" s="64">
        <f>апр.26!E41</f>
        <v>0</v>
      </c>
      <c r="K46" s="64">
        <f>май.26!E41</f>
        <v>0</v>
      </c>
      <c r="L46" s="8">
        <f>июн.26!E41</f>
        <v>0</v>
      </c>
      <c r="M46" s="8">
        <f>июл.26!E41</f>
        <v>0</v>
      </c>
      <c r="N46" s="8">
        <f>авг.26!E41</f>
        <v>0</v>
      </c>
      <c r="O46" s="8">
        <f>сен.26!E41</f>
        <v>0</v>
      </c>
      <c r="P46" s="8">
        <f>окт.26!E41</f>
        <v>0</v>
      </c>
      <c r="Q46" s="8">
        <f>ноя.26!E41</f>
        <v>0</v>
      </c>
      <c r="R46" s="8">
        <f>дек.26!E41</f>
        <v>0</v>
      </c>
    </row>
    <row r="47" spans="1:18" x14ac:dyDescent="0.25">
      <c r="A47" s="18"/>
      <c r="B47" s="58"/>
      <c r="C47" s="20">
        <v>41</v>
      </c>
      <c r="D47" s="62">
        <v>-1288</v>
      </c>
      <c r="E47" s="63">
        <f t="shared" si="0"/>
        <v>-5768</v>
      </c>
      <c r="F47" s="7">
        <f>янв.26!F42+фев.26!F42+мар.26!F42+апр.26!F42+май.26!F42+июн.26!F42+июл.26!F42+авг.26!F42+сен.26!F42+окт.26!F42+ноя.26!F42+дек.26!F42</f>
        <v>2240</v>
      </c>
      <c r="G47" s="64">
        <f>янв.26!E42</f>
        <v>2240</v>
      </c>
      <c r="H47" s="64">
        <f>фев.26!E42</f>
        <v>2240</v>
      </c>
      <c r="I47" s="64">
        <f>мар.26!E42</f>
        <v>2240</v>
      </c>
      <c r="J47" s="64">
        <f>апр.26!E42</f>
        <v>0</v>
      </c>
      <c r="K47" s="64">
        <f>май.26!E42</f>
        <v>0</v>
      </c>
      <c r="L47" s="8">
        <f>июн.26!E42</f>
        <v>0</v>
      </c>
      <c r="M47" s="8">
        <f>июл.26!E42</f>
        <v>0</v>
      </c>
      <c r="N47" s="8">
        <f>авг.26!E42</f>
        <v>0</v>
      </c>
      <c r="O47" s="8">
        <f>сен.26!E42</f>
        <v>0</v>
      </c>
      <c r="P47" s="8">
        <f>окт.26!E42</f>
        <v>0</v>
      </c>
      <c r="Q47" s="8">
        <f>ноя.26!E42</f>
        <v>0</v>
      </c>
      <c r="R47" s="8">
        <f>дек.26!E42</f>
        <v>0</v>
      </c>
    </row>
    <row r="48" spans="1:18" x14ac:dyDescent="0.25">
      <c r="A48" s="18"/>
      <c r="B48" s="58"/>
      <c r="C48" s="20">
        <v>42</v>
      </c>
      <c r="D48" s="62">
        <v>2240</v>
      </c>
      <c r="E48" s="63">
        <f t="shared" si="0"/>
        <v>22400</v>
      </c>
      <c r="F48" s="7">
        <f>янв.26!F43+фев.26!F43+мар.26!F43+апр.26!F43+май.26!F43+июн.26!F43+июл.26!F43+авг.26!F43+сен.26!F43+окт.26!F43+ноя.26!F43+дек.26!F43</f>
        <v>26880</v>
      </c>
      <c r="G48" s="64">
        <f>янв.26!E43</f>
        <v>2240</v>
      </c>
      <c r="H48" s="64">
        <f>фев.26!E43</f>
        <v>2240</v>
      </c>
      <c r="I48" s="64">
        <f>мар.26!E43</f>
        <v>2240</v>
      </c>
      <c r="J48" s="64">
        <f>апр.26!E43</f>
        <v>0</v>
      </c>
      <c r="K48" s="64">
        <f>май.26!E43</f>
        <v>0</v>
      </c>
      <c r="L48" s="8">
        <f>июн.26!E43</f>
        <v>0</v>
      </c>
      <c r="M48" s="8">
        <f>июл.26!E43</f>
        <v>0</v>
      </c>
      <c r="N48" s="8">
        <f>авг.26!E43</f>
        <v>0</v>
      </c>
      <c r="O48" s="8">
        <f>сен.26!E43</f>
        <v>0</v>
      </c>
      <c r="P48" s="8">
        <f>окт.26!E43</f>
        <v>0</v>
      </c>
      <c r="Q48" s="8">
        <f>ноя.26!E43</f>
        <v>0</v>
      </c>
      <c r="R48" s="8">
        <f>дек.26!E43</f>
        <v>0</v>
      </c>
    </row>
    <row r="49" spans="1:18" ht="15" customHeight="1" x14ac:dyDescent="0.25">
      <c r="A49" s="18"/>
      <c r="B49" s="58"/>
      <c r="C49" s="20">
        <v>43</v>
      </c>
      <c r="D49" s="62">
        <v>-2539</v>
      </c>
      <c r="E49" s="63">
        <f t="shared" si="0"/>
        <v>-4779</v>
      </c>
      <c r="F49" s="7">
        <f>янв.26!F44+фев.26!F44+мар.26!F44+апр.26!F44+май.26!F44+июн.26!F44+июл.26!F44+авг.26!F44+сен.26!F44+окт.26!F44+ноя.26!F44+дек.26!F44</f>
        <v>4480</v>
      </c>
      <c r="G49" s="64">
        <f>янв.26!E44</f>
        <v>2240</v>
      </c>
      <c r="H49" s="64">
        <f>фев.26!E44</f>
        <v>2240</v>
      </c>
      <c r="I49" s="64">
        <f>мар.26!E44</f>
        <v>2240</v>
      </c>
      <c r="J49" s="64">
        <f>апр.26!E44</f>
        <v>0</v>
      </c>
      <c r="K49" s="64">
        <f>май.26!E44</f>
        <v>0</v>
      </c>
      <c r="L49" s="8">
        <f>июн.26!E44</f>
        <v>0</v>
      </c>
      <c r="M49" s="8">
        <f>июл.26!E44</f>
        <v>0</v>
      </c>
      <c r="N49" s="8">
        <f>авг.26!E44</f>
        <v>0</v>
      </c>
      <c r="O49" s="8">
        <f>сен.26!E44</f>
        <v>0</v>
      </c>
      <c r="P49" s="8">
        <f>окт.26!E44</f>
        <v>0</v>
      </c>
      <c r="Q49" s="8">
        <f>ноя.26!E44</f>
        <v>0</v>
      </c>
      <c r="R49" s="8">
        <f>дек.26!E44</f>
        <v>0</v>
      </c>
    </row>
    <row r="50" spans="1:18" x14ac:dyDescent="0.25">
      <c r="A50" s="18"/>
      <c r="B50" s="58"/>
      <c r="C50" s="20">
        <v>44</v>
      </c>
      <c r="D50" s="62">
        <v>-181270</v>
      </c>
      <c r="E50" s="63">
        <f t="shared" si="0"/>
        <v>-187990</v>
      </c>
      <c r="F50" s="7">
        <f>янв.26!F45+фев.26!F45+мар.26!F45+апр.26!F45+май.26!F45+июн.26!F45+июл.26!F45+авг.26!F45+сен.26!F45+окт.26!F45+ноя.26!F45+дек.26!F45</f>
        <v>0</v>
      </c>
      <c r="G50" s="64">
        <f>янв.26!E45</f>
        <v>2240</v>
      </c>
      <c r="H50" s="64">
        <f>фев.26!E45</f>
        <v>2240</v>
      </c>
      <c r="I50" s="64">
        <f>мар.26!E45</f>
        <v>2240</v>
      </c>
      <c r="J50" s="64">
        <f>апр.26!E45</f>
        <v>0</v>
      </c>
      <c r="K50" s="64">
        <f>май.26!E45</f>
        <v>0</v>
      </c>
      <c r="L50" s="8">
        <f>июн.26!E45</f>
        <v>0</v>
      </c>
      <c r="M50" s="8">
        <f>июл.26!E45</f>
        <v>0</v>
      </c>
      <c r="N50" s="8">
        <f>авг.26!E45</f>
        <v>0</v>
      </c>
      <c r="O50" s="8">
        <f>сен.26!E45</f>
        <v>0</v>
      </c>
      <c r="P50" s="8">
        <f>окт.26!E45</f>
        <v>0</v>
      </c>
      <c r="Q50" s="8">
        <f>ноя.26!E45</f>
        <v>0</v>
      </c>
      <c r="R50" s="8">
        <f>дек.26!E45</f>
        <v>0</v>
      </c>
    </row>
    <row r="51" spans="1:18" x14ac:dyDescent="0.25">
      <c r="A51" s="18"/>
      <c r="B51" s="58"/>
      <c r="C51" s="20">
        <v>45</v>
      </c>
      <c r="D51" s="62">
        <v>0</v>
      </c>
      <c r="E51" s="63">
        <f t="shared" si="0"/>
        <v>-6720</v>
      </c>
      <c r="F51" s="7">
        <f>янв.26!F46+фев.26!F46+мар.26!F46+апр.26!F46+май.26!F46+июн.26!F46+июл.26!F46+авг.26!F46+сен.26!F46+окт.26!F46+ноя.26!F46+дек.26!F46</f>
        <v>0</v>
      </c>
      <c r="G51" s="64">
        <f>янв.26!E46</f>
        <v>2240</v>
      </c>
      <c r="H51" s="64">
        <f>фев.26!E46</f>
        <v>2240</v>
      </c>
      <c r="I51" s="64">
        <f>мар.26!E46</f>
        <v>2240</v>
      </c>
      <c r="J51" s="64">
        <f>апр.26!E46</f>
        <v>0</v>
      </c>
      <c r="K51" s="64">
        <f>май.26!E46</f>
        <v>0</v>
      </c>
      <c r="L51" s="8">
        <f>июн.26!E46</f>
        <v>0</v>
      </c>
      <c r="M51" s="8">
        <f>июл.26!E46</f>
        <v>0</v>
      </c>
      <c r="N51" s="8">
        <f>авг.26!E46</f>
        <v>0</v>
      </c>
      <c r="O51" s="8">
        <f>сен.26!E46</f>
        <v>0</v>
      </c>
      <c r="P51" s="8">
        <f>окт.26!E46</f>
        <v>0</v>
      </c>
      <c r="Q51" s="8">
        <f>ноя.26!E46</f>
        <v>0</v>
      </c>
      <c r="R51" s="8">
        <f>дек.26!E46</f>
        <v>0</v>
      </c>
    </row>
    <row r="52" spans="1:18" x14ac:dyDescent="0.25">
      <c r="A52" s="18"/>
      <c r="B52" s="58"/>
      <c r="C52" s="20">
        <v>46</v>
      </c>
      <c r="D52" s="62">
        <v>-13800</v>
      </c>
      <c r="E52" s="63">
        <f t="shared" si="0"/>
        <v>-20520</v>
      </c>
      <c r="F52" s="7">
        <f>янв.26!F47+фев.26!F47+мар.26!F47+апр.26!F47+май.26!F47+июн.26!F47+июл.26!F47+авг.26!F47+сен.26!F47+окт.26!F47+ноя.26!F47+дек.26!F47</f>
        <v>0</v>
      </c>
      <c r="G52" s="64">
        <f>янв.26!E47</f>
        <v>2240</v>
      </c>
      <c r="H52" s="64">
        <f>фев.26!E47</f>
        <v>2240</v>
      </c>
      <c r="I52" s="64">
        <f>мар.26!E47</f>
        <v>2240</v>
      </c>
      <c r="J52" s="64">
        <f>апр.26!E47</f>
        <v>0</v>
      </c>
      <c r="K52" s="64">
        <f>май.26!E47</f>
        <v>0</v>
      </c>
      <c r="L52" s="8">
        <f>июн.26!E47</f>
        <v>0</v>
      </c>
      <c r="M52" s="8">
        <f>июл.26!E47</f>
        <v>0</v>
      </c>
      <c r="N52" s="8">
        <f>авг.26!E47</f>
        <v>0</v>
      </c>
      <c r="O52" s="8">
        <f>сен.26!E47</f>
        <v>0</v>
      </c>
      <c r="P52" s="8">
        <f>окт.26!E47</f>
        <v>0</v>
      </c>
      <c r="Q52" s="8">
        <f>ноя.26!E47</f>
        <v>0</v>
      </c>
      <c r="R52" s="8">
        <f>дек.26!E47</f>
        <v>0</v>
      </c>
    </row>
    <row r="53" spans="1:18" x14ac:dyDescent="0.25">
      <c r="A53" s="18"/>
      <c r="B53" s="58"/>
      <c r="C53" s="20">
        <v>47</v>
      </c>
      <c r="D53" s="62">
        <v>-8960</v>
      </c>
      <c r="E53" s="63">
        <f t="shared" si="0"/>
        <v>-15680</v>
      </c>
      <c r="F53" s="7">
        <f>янв.26!F48+фев.26!F48+мар.26!F48+апр.26!F48+май.26!F48+июн.26!F48+июл.26!F48+авг.26!F48+сен.26!F48+окт.26!F48+ноя.26!F48+дек.26!F48</f>
        <v>0</v>
      </c>
      <c r="G53" s="64">
        <f>янв.26!E48</f>
        <v>2240</v>
      </c>
      <c r="H53" s="64">
        <f>фев.26!E48</f>
        <v>2240</v>
      </c>
      <c r="I53" s="64">
        <f>мар.26!E48</f>
        <v>2240</v>
      </c>
      <c r="J53" s="64">
        <f>апр.26!E48</f>
        <v>0</v>
      </c>
      <c r="K53" s="64">
        <f>май.26!E48</f>
        <v>0</v>
      </c>
      <c r="L53" s="8">
        <f>июн.26!E48</f>
        <v>0</v>
      </c>
      <c r="M53" s="8">
        <f>июл.26!E48</f>
        <v>0</v>
      </c>
      <c r="N53" s="8">
        <f>авг.26!E48</f>
        <v>0</v>
      </c>
      <c r="O53" s="8">
        <f>сен.26!E48</f>
        <v>0</v>
      </c>
      <c r="P53" s="8">
        <f>окт.26!E48</f>
        <v>0</v>
      </c>
      <c r="Q53" s="8">
        <f>ноя.26!E48</f>
        <v>0</v>
      </c>
      <c r="R53" s="8">
        <f>дек.26!E48</f>
        <v>0</v>
      </c>
    </row>
    <row r="54" spans="1:18" x14ac:dyDescent="0.25">
      <c r="A54" s="18"/>
      <c r="B54" s="58"/>
      <c r="C54" s="20">
        <v>48</v>
      </c>
      <c r="D54" s="62">
        <v>2240</v>
      </c>
      <c r="E54" s="63">
        <f t="shared" si="0"/>
        <v>0</v>
      </c>
      <c r="F54" s="7">
        <f>янв.26!F49+фев.26!F49+мар.26!F49+апр.26!F49+май.26!F49+июн.26!F49+июл.26!F49+авг.26!F49+сен.26!F49+окт.26!F49+ноя.26!F49+дек.26!F49</f>
        <v>4480</v>
      </c>
      <c r="G54" s="64">
        <f>янв.26!E49</f>
        <v>2240</v>
      </c>
      <c r="H54" s="64">
        <f>фев.26!E49</f>
        <v>2240</v>
      </c>
      <c r="I54" s="64">
        <f>мар.26!E49</f>
        <v>2240</v>
      </c>
      <c r="J54" s="64">
        <f>апр.26!E49</f>
        <v>0</v>
      </c>
      <c r="K54" s="64">
        <f>май.26!E49</f>
        <v>0</v>
      </c>
      <c r="L54" s="8">
        <f>июн.26!E49</f>
        <v>0</v>
      </c>
      <c r="M54" s="8">
        <f>июл.26!E49</f>
        <v>0</v>
      </c>
      <c r="N54" s="8">
        <f>авг.26!E49</f>
        <v>0</v>
      </c>
      <c r="O54" s="8">
        <f>сен.26!E49</f>
        <v>0</v>
      </c>
      <c r="P54" s="8">
        <f>окт.26!E49</f>
        <v>0</v>
      </c>
      <c r="Q54" s="8">
        <f>ноя.26!E49</f>
        <v>0</v>
      </c>
      <c r="R54" s="8">
        <f>дек.26!E49</f>
        <v>0</v>
      </c>
    </row>
    <row r="55" spans="1:18" x14ac:dyDescent="0.25">
      <c r="A55" s="18"/>
      <c r="B55" s="58"/>
      <c r="C55" s="20">
        <v>49</v>
      </c>
      <c r="D55" s="62">
        <v>0</v>
      </c>
      <c r="E55" s="63">
        <f t="shared" si="0"/>
        <v>-2240</v>
      </c>
      <c r="F55" s="7">
        <f>янв.26!F50+фев.26!F50+мар.26!F50+апр.26!F50+май.26!F50+июн.26!F50+июл.26!F50+авг.26!F50+сен.26!F50+окт.26!F50+ноя.26!F50+дек.26!F50</f>
        <v>4480</v>
      </c>
      <c r="G55" s="64">
        <f>янв.26!E50</f>
        <v>2240</v>
      </c>
      <c r="H55" s="64">
        <f>фев.26!E50</f>
        <v>2240</v>
      </c>
      <c r="I55" s="64">
        <f>мар.26!E50</f>
        <v>2240</v>
      </c>
      <c r="J55" s="64">
        <f>апр.26!E50</f>
        <v>0</v>
      </c>
      <c r="K55" s="64">
        <f>май.26!E50</f>
        <v>0</v>
      </c>
      <c r="L55" s="8">
        <f>июн.26!E50</f>
        <v>0</v>
      </c>
      <c r="M55" s="8">
        <f>июл.26!E50</f>
        <v>0</v>
      </c>
      <c r="N55" s="8">
        <f>авг.26!E50</f>
        <v>0</v>
      </c>
      <c r="O55" s="8">
        <f>сен.26!E50</f>
        <v>0</v>
      </c>
      <c r="P55" s="8">
        <f>окт.26!E50</f>
        <v>0</v>
      </c>
      <c r="Q55" s="8">
        <f>ноя.26!E50</f>
        <v>0</v>
      </c>
      <c r="R55" s="8">
        <f>дек.26!E50</f>
        <v>0</v>
      </c>
    </row>
    <row r="56" spans="1:18" x14ac:dyDescent="0.25">
      <c r="A56" s="18"/>
      <c r="B56" s="58"/>
      <c r="C56" s="20">
        <v>50</v>
      </c>
      <c r="D56" s="62">
        <v>0</v>
      </c>
      <c r="E56" s="63">
        <f t="shared" si="0"/>
        <v>-2240</v>
      </c>
      <c r="F56" s="7">
        <f>янв.26!F51+фев.26!F51+мар.26!F51+апр.26!F51+май.26!F51+июн.26!F51+июл.26!F51+авг.26!F51+сен.26!F51+окт.26!F51+ноя.26!F51+дек.26!F51</f>
        <v>4480</v>
      </c>
      <c r="G56" s="64">
        <f>янв.26!E51</f>
        <v>2240</v>
      </c>
      <c r="H56" s="64">
        <f>фев.26!E51</f>
        <v>2240</v>
      </c>
      <c r="I56" s="64">
        <f>мар.26!E51</f>
        <v>2240</v>
      </c>
      <c r="J56" s="64">
        <f>апр.26!E51</f>
        <v>0</v>
      </c>
      <c r="K56" s="64">
        <f>май.26!E51</f>
        <v>0</v>
      </c>
      <c r="L56" s="8">
        <f>июн.26!E51</f>
        <v>0</v>
      </c>
      <c r="M56" s="8">
        <f>июл.26!E51</f>
        <v>0</v>
      </c>
      <c r="N56" s="8">
        <f>авг.26!E51</f>
        <v>0</v>
      </c>
      <c r="O56" s="8">
        <f>сен.26!E51</f>
        <v>0</v>
      </c>
      <c r="P56" s="8">
        <f>окт.26!E51</f>
        <v>0</v>
      </c>
      <c r="Q56" s="8">
        <f>ноя.26!E51</f>
        <v>0</v>
      </c>
      <c r="R56" s="8">
        <f>дек.26!E51</f>
        <v>0</v>
      </c>
    </row>
    <row r="57" spans="1:18" x14ac:dyDescent="0.25">
      <c r="A57" s="18"/>
      <c r="B57" s="58"/>
      <c r="C57" s="20">
        <v>51</v>
      </c>
      <c r="D57" s="62">
        <v>2243.4400000000023</v>
      </c>
      <c r="E57" s="63">
        <f t="shared" si="0"/>
        <v>22403.440000000002</v>
      </c>
      <c r="F57" s="7">
        <f>янв.26!F52+фев.26!F52+мар.26!F52+апр.26!F52+май.26!F52+июн.26!F52+июл.26!F52+авг.26!F52+сен.26!F52+окт.26!F52+ноя.26!F52+дек.26!F52</f>
        <v>26880</v>
      </c>
      <c r="G57" s="64">
        <f>янв.26!E52</f>
        <v>2240</v>
      </c>
      <c r="H57" s="64">
        <f>фев.26!E52</f>
        <v>2240</v>
      </c>
      <c r="I57" s="64">
        <f>мар.26!E52</f>
        <v>2240</v>
      </c>
      <c r="J57" s="64">
        <f>апр.26!E52</f>
        <v>0</v>
      </c>
      <c r="K57" s="64">
        <f>май.26!E52</f>
        <v>0</v>
      </c>
      <c r="L57" s="8">
        <f>июн.26!E52</f>
        <v>0</v>
      </c>
      <c r="M57" s="8">
        <f>июл.26!E52</f>
        <v>0</v>
      </c>
      <c r="N57" s="8">
        <f>авг.26!E52</f>
        <v>0</v>
      </c>
      <c r="O57" s="8">
        <f>сен.26!E52</f>
        <v>0</v>
      </c>
      <c r="P57" s="8">
        <f>окт.26!E52</f>
        <v>0</v>
      </c>
      <c r="Q57" s="8">
        <f>ноя.26!E52</f>
        <v>0</v>
      </c>
      <c r="R57" s="8">
        <f>дек.26!E52</f>
        <v>0</v>
      </c>
    </row>
    <row r="58" spans="1:18" x14ac:dyDescent="0.25">
      <c r="A58" s="18"/>
      <c r="B58" s="58"/>
      <c r="C58" s="20">
        <v>52</v>
      </c>
      <c r="D58" s="62">
        <v>-24640</v>
      </c>
      <c r="E58" s="63">
        <f t="shared" si="0"/>
        <v>-31360</v>
      </c>
      <c r="F58" s="7">
        <f>янв.26!F53+фев.26!F53+мар.26!F53+апр.26!F53+май.26!F53+июн.26!F53+июл.26!F53+авг.26!F53+сен.26!F53+окт.26!F53+ноя.26!F53+дек.26!F53</f>
        <v>0</v>
      </c>
      <c r="G58" s="64">
        <f>янв.26!E53</f>
        <v>2240</v>
      </c>
      <c r="H58" s="64">
        <f>фев.26!E53</f>
        <v>2240</v>
      </c>
      <c r="I58" s="64">
        <f>мар.26!E53</f>
        <v>2240</v>
      </c>
      <c r="J58" s="64">
        <f>апр.26!E53</f>
        <v>0</v>
      </c>
      <c r="K58" s="64">
        <f>май.26!E53</f>
        <v>0</v>
      </c>
      <c r="L58" s="8">
        <f>июн.26!E53</f>
        <v>0</v>
      </c>
      <c r="M58" s="8">
        <f>июл.26!E53</f>
        <v>0</v>
      </c>
      <c r="N58" s="8">
        <f>авг.26!E53</f>
        <v>0</v>
      </c>
      <c r="O58" s="8">
        <f>сен.26!E53</f>
        <v>0</v>
      </c>
      <c r="P58" s="8">
        <f>окт.26!E53</f>
        <v>0</v>
      </c>
      <c r="Q58" s="8">
        <f>ноя.26!E53</f>
        <v>0</v>
      </c>
      <c r="R58" s="8">
        <f>дек.26!E53</f>
        <v>0</v>
      </c>
    </row>
    <row r="59" spans="1:18" x14ac:dyDescent="0.25">
      <c r="A59" s="18"/>
      <c r="B59" s="58"/>
      <c r="C59" s="20">
        <v>53</v>
      </c>
      <c r="D59" s="62">
        <v>-13320</v>
      </c>
      <c r="E59" s="63">
        <f t="shared" si="0"/>
        <v>-10040</v>
      </c>
      <c r="F59" s="7">
        <f>янв.26!F54+фев.26!F54+мар.26!F54+апр.26!F54+май.26!F54+июн.26!F54+июл.26!F54+авг.26!F54+сен.26!F54+окт.26!F54+ноя.26!F54+дек.26!F54</f>
        <v>10000</v>
      </c>
      <c r="G59" s="64">
        <f>янв.26!E54</f>
        <v>2240</v>
      </c>
      <c r="H59" s="64">
        <f>фев.26!E54</f>
        <v>2240</v>
      </c>
      <c r="I59" s="64">
        <f>мар.26!E54</f>
        <v>2240</v>
      </c>
      <c r="J59" s="64">
        <f>апр.26!E54</f>
        <v>0</v>
      </c>
      <c r="K59" s="64">
        <f>май.26!E54</f>
        <v>0</v>
      </c>
      <c r="L59" s="8">
        <f>июн.26!E54</f>
        <v>0</v>
      </c>
      <c r="M59" s="8">
        <f>июл.26!E54</f>
        <v>0</v>
      </c>
      <c r="N59" s="8">
        <f>авг.26!E54</f>
        <v>0</v>
      </c>
      <c r="O59" s="8">
        <f>сен.26!E54</f>
        <v>0</v>
      </c>
      <c r="P59" s="8">
        <f>окт.26!E54</f>
        <v>0</v>
      </c>
      <c r="Q59" s="8">
        <f>ноя.26!E54</f>
        <v>0</v>
      </c>
      <c r="R59" s="8">
        <f>дек.26!E54</f>
        <v>0</v>
      </c>
    </row>
    <row r="60" spans="1:18" x14ac:dyDescent="0.25">
      <c r="A60" s="18"/>
      <c r="B60" s="58"/>
      <c r="C60" s="20">
        <v>54</v>
      </c>
      <c r="D60" s="62">
        <v>80</v>
      </c>
      <c r="E60" s="63">
        <f t="shared" si="0"/>
        <v>-2160</v>
      </c>
      <c r="F60" s="7">
        <f>янв.26!F55+фев.26!F55+мар.26!F55+апр.26!F55+май.26!F55+июн.26!F55+июл.26!F55+авг.26!F55+сен.26!F55+окт.26!F55+ноя.26!F55+дек.26!F55</f>
        <v>4480</v>
      </c>
      <c r="G60" s="64">
        <f>янв.26!E55</f>
        <v>2240</v>
      </c>
      <c r="H60" s="64">
        <f>фев.26!E55</f>
        <v>2240</v>
      </c>
      <c r="I60" s="64">
        <f>мар.26!E55</f>
        <v>2240</v>
      </c>
      <c r="J60" s="64">
        <f>апр.26!E55</f>
        <v>0</v>
      </c>
      <c r="K60" s="64">
        <f>май.26!E55</f>
        <v>0</v>
      </c>
      <c r="L60" s="8">
        <f>июн.26!E55</f>
        <v>0</v>
      </c>
      <c r="M60" s="8">
        <f>июл.26!E55</f>
        <v>0</v>
      </c>
      <c r="N60" s="8">
        <f>авг.26!E55</f>
        <v>0</v>
      </c>
      <c r="O60" s="8">
        <f>сен.26!E55</f>
        <v>0</v>
      </c>
      <c r="P60" s="8">
        <f>окт.26!E55</f>
        <v>0</v>
      </c>
      <c r="Q60" s="8">
        <f>ноя.26!E55</f>
        <v>0</v>
      </c>
      <c r="R60" s="8">
        <f>дек.26!E55</f>
        <v>0</v>
      </c>
    </row>
    <row r="61" spans="1:18" x14ac:dyDescent="0.25">
      <c r="A61" s="18"/>
      <c r="B61" s="58"/>
      <c r="C61" s="20">
        <v>55</v>
      </c>
      <c r="D61" s="62">
        <v>4490</v>
      </c>
      <c r="E61" s="63">
        <f t="shared" si="0"/>
        <v>10</v>
      </c>
      <c r="F61" s="7">
        <f>янв.26!F56+фев.26!F56+мар.26!F56+апр.26!F56+май.26!F56+июн.26!F56+июл.26!F56+авг.26!F56+сен.26!F56+окт.26!F56+ноя.26!F56+дек.26!F56</f>
        <v>2240</v>
      </c>
      <c r="G61" s="64">
        <f>янв.26!E56</f>
        <v>2240</v>
      </c>
      <c r="H61" s="64">
        <f>фев.26!E56</f>
        <v>2240</v>
      </c>
      <c r="I61" s="64">
        <f>мар.26!E56</f>
        <v>2240</v>
      </c>
      <c r="J61" s="64">
        <f>апр.26!E56</f>
        <v>0</v>
      </c>
      <c r="K61" s="64">
        <f>май.26!E56</f>
        <v>0</v>
      </c>
      <c r="L61" s="8">
        <f>июн.26!E56</f>
        <v>0</v>
      </c>
      <c r="M61" s="8">
        <f>июл.26!E56</f>
        <v>0</v>
      </c>
      <c r="N61" s="8">
        <f>авг.26!E56</f>
        <v>0</v>
      </c>
      <c r="O61" s="8">
        <f>сен.26!E56</f>
        <v>0</v>
      </c>
      <c r="P61" s="8">
        <f>окт.26!E56</f>
        <v>0</v>
      </c>
      <c r="Q61" s="8">
        <f>ноя.26!E56</f>
        <v>0</v>
      </c>
      <c r="R61" s="8">
        <f>дек.26!E56</f>
        <v>0</v>
      </c>
    </row>
    <row r="62" spans="1:18" x14ac:dyDescent="0.25">
      <c r="A62" s="18"/>
      <c r="B62" s="58"/>
      <c r="C62" s="20">
        <v>56</v>
      </c>
      <c r="D62" s="62">
        <v>6720</v>
      </c>
      <c r="E62" s="63">
        <f t="shared" si="0"/>
        <v>4480</v>
      </c>
      <c r="F62" s="7">
        <f>янв.26!F57+фев.26!F57+мар.26!F57+апр.26!F57+май.26!F57+июн.26!F57+июл.26!F57+авг.26!F57+сен.26!F57+окт.26!F57+ноя.26!F57+дек.26!F57</f>
        <v>4480</v>
      </c>
      <c r="G62" s="64">
        <f>янв.26!E57</f>
        <v>2240</v>
      </c>
      <c r="H62" s="64">
        <f>фев.26!E57</f>
        <v>2240</v>
      </c>
      <c r="I62" s="64">
        <f>мар.26!E57</f>
        <v>2240</v>
      </c>
      <c r="J62" s="64">
        <f>апр.26!E57</f>
        <v>0</v>
      </c>
      <c r="K62" s="64">
        <f>май.26!E57</f>
        <v>0</v>
      </c>
      <c r="L62" s="8">
        <f>июн.26!E57</f>
        <v>0</v>
      </c>
      <c r="M62" s="8">
        <f>июл.26!E57</f>
        <v>0</v>
      </c>
      <c r="N62" s="8">
        <f>авг.26!E57</f>
        <v>0</v>
      </c>
      <c r="O62" s="8">
        <f>сен.26!E57</f>
        <v>0</v>
      </c>
      <c r="P62" s="8">
        <f>окт.26!E57</f>
        <v>0</v>
      </c>
      <c r="Q62" s="8">
        <f>ноя.26!E57</f>
        <v>0</v>
      </c>
      <c r="R62" s="8">
        <f>дек.26!E57</f>
        <v>0</v>
      </c>
    </row>
    <row r="63" spans="1:18" x14ac:dyDescent="0.25">
      <c r="A63" s="18"/>
      <c r="B63" s="58"/>
      <c r="C63" s="20">
        <v>57</v>
      </c>
      <c r="D63" s="62">
        <v>-35840</v>
      </c>
      <c r="E63" s="63">
        <f t="shared" si="0"/>
        <v>-42560</v>
      </c>
      <c r="F63" s="7">
        <f>янв.26!F58+фев.26!F58+мар.26!F58+апр.26!F58+май.26!F58+июн.26!F58+июл.26!F58+авг.26!F58+сен.26!F58+окт.26!F58+ноя.26!F58+дек.26!F58</f>
        <v>0</v>
      </c>
      <c r="G63" s="64">
        <f>янв.26!E58</f>
        <v>2240</v>
      </c>
      <c r="H63" s="64">
        <f>фев.26!E58</f>
        <v>2240</v>
      </c>
      <c r="I63" s="64">
        <f>мар.26!E58</f>
        <v>2240</v>
      </c>
      <c r="J63" s="64">
        <f>апр.26!E58</f>
        <v>0</v>
      </c>
      <c r="K63" s="64">
        <f>май.26!E58</f>
        <v>0</v>
      </c>
      <c r="L63" s="8">
        <f>июн.26!E58</f>
        <v>0</v>
      </c>
      <c r="M63" s="8">
        <f>июл.26!E58</f>
        <v>0</v>
      </c>
      <c r="N63" s="8">
        <f>авг.26!E58</f>
        <v>0</v>
      </c>
      <c r="O63" s="8">
        <f>сен.26!E58</f>
        <v>0</v>
      </c>
      <c r="P63" s="8">
        <f>окт.26!E58</f>
        <v>0</v>
      </c>
      <c r="Q63" s="8">
        <f>ноя.26!E58</f>
        <v>0</v>
      </c>
      <c r="R63" s="8">
        <f>дек.26!E58</f>
        <v>0</v>
      </c>
    </row>
    <row r="64" spans="1:18" x14ac:dyDescent="0.25">
      <c r="A64" s="18"/>
      <c r="B64" s="58"/>
      <c r="C64" s="20">
        <v>58</v>
      </c>
      <c r="D64" s="62">
        <v>-53760.14</v>
      </c>
      <c r="E64" s="63">
        <f t="shared" si="0"/>
        <v>-60480.14</v>
      </c>
      <c r="F64" s="7">
        <f>янв.26!F59+фев.26!F59+мар.26!F59+апр.26!F59+май.26!F59+июн.26!F59+июл.26!F59+авг.26!F59+сен.26!F59+окт.26!F59+ноя.26!F59+дек.26!F59</f>
        <v>0</v>
      </c>
      <c r="G64" s="64">
        <f>янв.26!E59</f>
        <v>2240</v>
      </c>
      <c r="H64" s="64">
        <f>фев.26!E59</f>
        <v>2240</v>
      </c>
      <c r="I64" s="64">
        <f>мар.26!E59</f>
        <v>2240</v>
      </c>
      <c r="J64" s="64">
        <f>апр.26!E59</f>
        <v>0</v>
      </c>
      <c r="K64" s="64">
        <f>май.26!E59</f>
        <v>0</v>
      </c>
      <c r="L64" s="8">
        <f>июн.26!E59</f>
        <v>0</v>
      </c>
      <c r="M64" s="8">
        <f>июл.26!E59</f>
        <v>0</v>
      </c>
      <c r="N64" s="8">
        <f>авг.26!E59</f>
        <v>0</v>
      </c>
      <c r="O64" s="8">
        <f>сен.26!E59</f>
        <v>0</v>
      </c>
      <c r="P64" s="8">
        <f>окт.26!E59</f>
        <v>0</v>
      </c>
      <c r="Q64" s="8">
        <f>ноя.26!E59</f>
        <v>0</v>
      </c>
      <c r="R64" s="8">
        <f>дек.26!E59</f>
        <v>0</v>
      </c>
    </row>
    <row r="65" spans="1:18" x14ac:dyDescent="0.25">
      <c r="A65" s="18"/>
      <c r="B65" s="58"/>
      <c r="C65" s="20">
        <v>59</v>
      </c>
      <c r="D65" s="62">
        <v>-2240</v>
      </c>
      <c r="E65" s="63">
        <f t="shared" si="0"/>
        <v>-4480</v>
      </c>
      <c r="F65" s="7">
        <f>янв.26!F60+фев.26!F60+мар.26!F60+апр.26!F60+май.26!F60+июн.26!F60+июл.26!F60+авг.26!F60+сен.26!F60+окт.26!F60+ноя.26!F60+дек.26!F60</f>
        <v>4480</v>
      </c>
      <c r="G65" s="64">
        <f>янв.26!E60</f>
        <v>2240</v>
      </c>
      <c r="H65" s="64">
        <f>фев.26!E60</f>
        <v>2240</v>
      </c>
      <c r="I65" s="64">
        <f>мар.26!E60</f>
        <v>2240</v>
      </c>
      <c r="J65" s="64">
        <f>апр.26!E60</f>
        <v>0</v>
      </c>
      <c r="K65" s="64">
        <f>май.26!E60</f>
        <v>0</v>
      </c>
      <c r="L65" s="8">
        <f>июн.26!E60</f>
        <v>0</v>
      </c>
      <c r="M65" s="8">
        <f>июл.26!E60</f>
        <v>0</v>
      </c>
      <c r="N65" s="8">
        <f>авг.26!E60</f>
        <v>0</v>
      </c>
      <c r="O65" s="8">
        <f>сен.26!E60</f>
        <v>0</v>
      </c>
      <c r="P65" s="8">
        <f>окт.26!E60</f>
        <v>0</v>
      </c>
      <c r="Q65" s="8">
        <f>ноя.26!E60</f>
        <v>0</v>
      </c>
      <c r="R65" s="8">
        <f>дек.26!E60</f>
        <v>0</v>
      </c>
    </row>
    <row r="66" spans="1:18" x14ac:dyDescent="0.25">
      <c r="A66" s="18"/>
      <c r="B66" s="58"/>
      <c r="C66" s="20">
        <v>60</v>
      </c>
      <c r="D66" s="62">
        <v>2750</v>
      </c>
      <c r="E66" s="63">
        <f t="shared" si="0"/>
        <v>510</v>
      </c>
      <c r="F66" s="7">
        <f>янв.26!F61+фев.26!F61+мар.26!F61+апр.26!F61+май.26!F61+июн.26!F61+июл.26!F61+авг.26!F61+сен.26!F61+окт.26!F61+ноя.26!F61+дек.26!F61</f>
        <v>4480</v>
      </c>
      <c r="G66" s="64">
        <f>янв.26!E61</f>
        <v>2240</v>
      </c>
      <c r="H66" s="64">
        <f>фев.26!E61</f>
        <v>2240</v>
      </c>
      <c r="I66" s="64">
        <f>мар.26!E61</f>
        <v>2240</v>
      </c>
      <c r="J66" s="64">
        <f>апр.26!E61</f>
        <v>0</v>
      </c>
      <c r="K66" s="64">
        <f>май.26!E61</f>
        <v>0</v>
      </c>
      <c r="L66" s="8">
        <f>июн.26!E61</f>
        <v>0</v>
      </c>
      <c r="M66" s="8">
        <f>июл.26!E61</f>
        <v>0</v>
      </c>
      <c r="N66" s="8">
        <f>авг.26!E61</f>
        <v>0</v>
      </c>
      <c r="O66" s="8">
        <f>сен.26!E61</f>
        <v>0</v>
      </c>
      <c r="P66" s="8">
        <f>окт.26!E61</f>
        <v>0</v>
      </c>
      <c r="Q66" s="8">
        <f>ноя.26!E61</f>
        <v>0</v>
      </c>
      <c r="R66" s="8">
        <f>дек.26!E61</f>
        <v>0</v>
      </c>
    </row>
    <row r="67" spans="1:18" x14ac:dyDescent="0.25">
      <c r="A67" s="18"/>
      <c r="B67" s="58"/>
      <c r="C67" s="20">
        <v>61</v>
      </c>
      <c r="D67" s="62">
        <v>-4270</v>
      </c>
      <c r="E67" s="63">
        <f t="shared" si="0"/>
        <v>-8540</v>
      </c>
      <c r="F67" s="7">
        <f>янв.26!F62+фев.26!F62+мар.26!F62+апр.26!F62+май.26!F62+июн.26!F62+июл.26!F62+авг.26!F62+сен.26!F62+окт.26!F62+ноя.26!F62+дек.26!F62</f>
        <v>2450</v>
      </c>
      <c r="G67" s="64">
        <f>янв.26!E62</f>
        <v>2240</v>
      </c>
      <c r="H67" s="64">
        <f>фев.26!E62</f>
        <v>2240</v>
      </c>
      <c r="I67" s="64">
        <f>мар.26!E62</f>
        <v>2240</v>
      </c>
      <c r="J67" s="64">
        <f>апр.26!E62</f>
        <v>0</v>
      </c>
      <c r="K67" s="64">
        <f>май.26!E62</f>
        <v>0</v>
      </c>
      <c r="L67" s="8">
        <f>июн.26!E62</f>
        <v>0</v>
      </c>
      <c r="M67" s="8">
        <f>июл.26!E62</f>
        <v>0</v>
      </c>
      <c r="N67" s="8">
        <f>авг.26!E62</f>
        <v>0</v>
      </c>
      <c r="O67" s="8">
        <f>сен.26!E62</f>
        <v>0</v>
      </c>
      <c r="P67" s="8">
        <f>окт.26!E62</f>
        <v>0</v>
      </c>
      <c r="Q67" s="8">
        <f>ноя.26!E62</f>
        <v>0</v>
      </c>
      <c r="R67" s="8">
        <f>дек.26!E62</f>
        <v>0</v>
      </c>
    </row>
    <row r="68" spans="1:18" x14ac:dyDescent="0.25">
      <c r="A68" s="18"/>
      <c r="B68" s="58"/>
      <c r="C68" s="20">
        <v>62</v>
      </c>
      <c r="D68" s="62">
        <v>0</v>
      </c>
      <c r="E68" s="63">
        <f t="shared" si="0"/>
        <v>-2240</v>
      </c>
      <c r="F68" s="7">
        <f>янв.26!F63+фев.26!F63+мар.26!F63+апр.26!F63+май.26!F63+июн.26!F63+июл.26!F63+авг.26!F63+сен.26!F63+окт.26!F63+ноя.26!F63+дек.26!F63</f>
        <v>4480</v>
      </c>
      <c r="G68" s="64">
        <f>янв.26!E63</f>
        <v>2240</v>
      </c>
      <c r="H68" s="64">
        <f>фев.26!E63</f>
        <v>2240</v>
      </c>
      <c r="I68" s="64">
        <f>мар.26!E63</f>
        <v>2240</v>
      </c>
      <c r="J68" s="64">
        <f>апр.26!E63</f>
        <v>0</v>
      </c>
      <c r="K68" s="64">
        <f>май.26!E63</f>
        <v>0</v>
      </c>
      <c r="L68" s="8">
        <f>июн.26!E63</f>
        <v>0</v>
      </c>
      <c r="M68" s="8">
        <f>июл.26!E63</f>
        <v>0</v>
      </c>
      <c r="N68" s="8">
        <f>авг.26!E63</f>
        <v>0</v>
      </c>
      <c r="O68" s="8">
        <f>сен.26!E63</f>
        <v>0</v>
      </c>
      <c r="P68" s="8">
        <f>окт.26!E63</f>
        <v>0</v>
      </c>
      <c r="Q68" s="8">
        <f>ноя.26!E63</f>
        <v>0</v>
      </c>
      <c r="R68" s="8">
        <f>дек.26!E63</f>
        <v>0</v>
      </c>
    </row>
    <row r="69" spans="1:18" x14ac:dyDescent="0.25">
      <c r="A69" s="18"/>
      <c r="B69" s="58"/>
      <c r="C69" s="20">
        <v>63</v>
      </c>
      <c r="D69" s="62">
        <v>2190</v>
      </c>
      <c r="E69" s="63">
        <f t="shared" si="0"/>
        <v>-50</v>
      </c>
      <c r="F69" s="7">
        <f>янв.26!F64+фев.26!F64+мар.26!F64+апр.26!F64+май.26!F64+июн.26!F64+июл.26!F64+авг.26!F64+сен.26!F64+окт.26!F64+ноя.26!F64+дек.26!F64</f>
        <v>4480</v>
      </c>
      <c r="G69" s="64">
        <f>янв.26!E64</f>
        <v>2240</v>
      </c>
      <c r="H69" s="64">
        <f>фев.26!E64</f>
        <v>2240</v>
      </c>
      <c r="I69" s="64">
        <f>мар.26!E64</f>
        <v>2240</v>
      </c>
      <c r="J69" s="64">
        <f>апр.26!E64</f>
        <v>0</v>
      </c>
      <c r="K69" s="64">
        <f>май.26!E64</f>
        <v>0</v>
      </c>
      <c r="L69" s="8">
        <f>июн.26!E64</f>
        <v>0</v>
      </c>
      <c r="M69" s="8">
        <f>июл.26!E64</f>
        <v>0</v>
      </c>
      <c r="N69" s="8">
        <f>авг.26!E64</f>
        <v>0</v>
      </c>
      <c r="O69" s="8">
        <f>сен.26!E64</f>
        <v>0</v>
      </c>
      <c r="P69" s="8">
        <f>окт.26!E64</f>
        <v>0</v>
      </c>
      <c r="Q69" s="8">
        <f>ноя.26!E64</f>
        <v>0</v>
      </c>
      <c r="R69" s="8">
        <f>дек.26!E64</f>
        <v>0</v>
      </c>
    </row>
    <row r="70" spans="1:18" x14ac:dyDescent="0.25">
      <c r="A70" s="18"/>
      <c r="B70" s="58"/>
      <c r="C70" s="20">
        <v>64</v>
      </c>
      <c r="D70" s="62">
        <v>2240</v>
      </c>
      <c r="E70" s="63">
        <f t="shared" si="0"/>
        <v>-2240</v>
      </c>
      <c r="F70" s="7">
        <f>янв.26!F65+фев.26!F65+мар.26!F65+апр.26!F65+май.26!F65+июн.26!F65+июл.26!F65+авг.26!F65+сен.26!F65+окт.26!F65+ноя.26!F65+дек.26!F65</f>
        <v>2240</v>
      </c>
      <c r="G70" s="64">
        <f>янв.26!E65</f>
        <v>2240</v>
      </c>
      <c r="H70" s="64">
        <f>фев.26!E65</f>
        <v>2240</v>
      </c>
      <c r="I70" s="64">
        <f>мар.26!E65</f>
        <v>2240</v>
      </c>
      <c r="J70" s="64">
        <f>апр.26!E65</f>
        <v>0</v>
      </c>
      <c r="K70" s="64">
        <f>май.26!E65</f>
        <v>0</v>
      </c>
      <c r="L70" s="8">
        <f>июн.26!E65</f>
        <v>0</v>
      </c>
      <c r="M70" s="8">
        <f>июл.26!E65</f>
        <v>0</v>
      </c>
      <c r="N70" s="8">
        <f>авг.26!E65</f>
        <v>0</v>
      </c>
      <c r="O70" s="8">
        <f>сен.26!E65</f>
        <v>0</v>
      </c>
      <c r="P70" s="8">
        <f>окт.26!E65</f>
        <v>0</v>
      </c>
      <c r="Q70" s="8">
        <f>ноя.26!E65</f>
        <v>0</v>
      </c>
      <c r="R70" s="8">
        <f>дек.26!E65</f>
        <v>0</v>
      </c>
    </row>
    <row r="71" spans="1:18" x14ac:dyDescent="0.25">
      <c r="A71" s="18"/>
      <c r="B71" s="58"/>
      <c r="C71" s="20">
        <v>65</v>
      </c>
      <c r="D71" s="62">
        <v>-1660</v>
      </c>
      <c r="E71" s="63">
        <f t="shared" si="0"/>
        <v>-3900</v>
      </c>
      <c r="F71" s="7">
        <f>янв.26!F66+фев.26!F66+мар.26!F66+апр.26!F66+май.26!F66+июн.26!F66+июл.26!F66+авг.26!F66+сен.26!F66+окт.26!F66+ноя.26!F66+дек.26!F66</f>
        <v>4480</v>
      </c>
      <c r="G71" s="64">
        <f>янв.26!E66</f>
        <v>2240</v>
      </c>
      <c r="H71" s="64">
        <f>фев.26!E66</f>
        <v>2240</v>
      </c>
      <c r="I71" s="64">
        <f>мар.26!E66</f>
        <v>2240</v>
      </c>
      <c r="J71" s="64">
        <f>апр.26!E66</f>
        <v>0</v>
      </c>
      <c r="K71" s="64">
        <f>май.26!E66</f>
        <v>0</v>
      </c>
      <c r="L71" s="8">
        <f>июн.26!E66</f>
        <v>0</v>
      </c>
      <c r="M71" s="8">
        <f>июл.26!E66</f>
        <v>0</v>
      </c>
      <c r="N71" s="8">
        <f>авг.26!E66</f>
        <v>0</v>
      </c>
      <c r="O71" s="8">
        <f>сен.26!E66</f>
        <v>0</v>
      </c>
      <c r="P71" s="8">
        <f>окт.26!E66</f>
        <v>0</v>
      </c>
      <c r="Q71" s="8">
        <f>ноя.26!E66</f>
        <v>0</v>
      </c>
      <c r="R71" s="8">
        <f>дек.26!E66</f>
        <v>0</v>
      </c>
    </row>
    <row r="72" spans="1:18" x14ac:dyDescent="0.25">
      <c r="A72" s="18"/>
      <c r="B72" s="58"/>
      <c r="C72" s="20">
        <v>66</v>
      </c>
      <c r="D72" s="62">
        <v>-340</v>
      </c>
      <c r="E72" s="63">
        <f t="shared" si="0"/>
        <v>-2580</v>
      </c>
      <c r="F72" s="7">
        <f>янв.26!F67+фев.26!F67+мар.26!F67+апр.26!F67+май.26!F67+июн.26!F67+июл.26!F67+авг.26!F67+сен.26!F67+окт.26!F67+ноя.26!F67+дек.26!F67</f>
        <v>4480</v>
      </c>
      <c r="G72" s="64">
        <f>янв.26!E67</f>
        <v>2240</v>
      </c>
      <c r="H72" s="64">
        <f>фев.26!E67</f>
        <v>2240</v>
      </c>
      <c r="I72" s="64">
        <f>мар.26!E67</f>
        <v>2240</v>
      </c>
      <c r="J72" s="64">
        <f>апр.26!E67</f>
        <v>0</v>
      </c>
      <c r="K72" s="64">
        <f>май.26!E67</f>
        <v>0</v>
      </c>
      <c r="L72" s="8">
        <f>июн.26!E67</f>
        <v>0</v>
      </c>
      <c r="M72" s="8">
        <f>июл.26!E67</f>
        <v>0</v>
      </c>
      <c r="N72" s="8">
        <f>авг.26!E67</f>
        <v>0</v>
      </c>
      <c r="O72" s="8">
        <f>сен.26!E67</f>
        <v>0</v>
      </c>
      <c r="P72" s="8">
        <f>окт.26!E67</f>
        <v>0</v>
      </c>
      <c r="Q72" s="8">
        <f>ноя.26!E67</f>
        <v>0</v>
      </c>
      <c r="R72" s="8">
        <f>дек.26!E67</f>
        <v>0</v>
      </c>
    </row>
    <row r="73" spans="1:18" x14ac:dyDescent="0.25">
      <c r="A73" s="18"/>
      <c r="B73" s="58"/>
      <c r="C73" s="20">
        <v>67</v>
      </c>
      <c r="D73" s="62">
        <v>-7419</v>
      </c>
      <c r="E73" s="63">
        <f t="shared" si="0"/>
        <v>-5179</v>
      </c>
      <c r="F73" s="7">
        <f>янв.26!F68+фев.26!F68+мар.26!F68+апр.26!F68+май.26!F68+июн.26!F68+июл.26!F68+авг.26!F68+сен.26!F68+окт.26!F68+ноя.26!F68+дек.26!F68</f>
        <v>8960</v>
      </c>
      <c r="G73" s="64">
        <f>янв.26!E68</f>
        <v>2240</v>
      </c>
      <c r="H73" s="64">
        <f>фев.26!E68</f>
        <v>2240</v>
      </c>
      <c r="I73" s="64">
        <f>мар.26!E68</f>
        <v>2240</v>
      </c>
      <c r="J73" s="64">
        <f>апр.26!E68</f>
        <v>0</v>
      </c>
      <c r="K73" s="64">
        <f>май.26!E68</f>
        <v>0</v>
      </c>
      <c r="L73" s="8">
        <f>июн.26!E68</f>
        <v>0</v>
      </c>
      <c r="M73" s="8">
        <f>июл.26!E68</f>
        <v>0</v>
      </c>
      <c r="N73" s="8">
        <f>авг.26!E68</f>
        <v>0</v>
      </c>
      <c r="O73" s="8">
        <f>сен.26!E68</f>
        <v>0</v>
      </c>
      <c r="P73" s="8">
        <f>окт.26!E68</f>
        <v>0</v>
      </c>
      <c r="Q73" s="8">
        <f>ноя.26!E68</f>
        <v>0</v>
      </c>
      <c r="R73" s="8">
        <f>дек.26!E68</f>
        <v>0</v>
      </c>
    </row>
    <row r="74" spans="1:18" x14ac:dyDescent="0.25">
      <c r="A74" s="9"/>
      <c r="B74" s="58"/>
      <c r="C74" s="20">
        <v>68</v>
      </c>
      <c r="D74" s="62">
        <v>2240</v>
      </c>
      <c r="E74" s="63">
        <f t="shared" ref="E74:E125" si="1">F74-G74-H74-I74-J74-K74-L74-M74-N74-O74-P74-Q74-R74+D74</f>
        <v>-2240</v>
      </c>
      <c r="F74" s="7">
        <f>янв.26!F69+фев.26!F69+мар.26!F69+апр.26!F69+май.26!F69+июн.26!F69+июл.26!F69+авг.26!F69+сен.26!F69+окт.26!F69+ноя.26!F69+дек.26!F69</f>
        <v>2240</v>
      </c>
      <c r="G74" s="64">
        <f>янв.26!E69</f>
        <v>2240</v>
      </c>
      <c r="H74" s="64">
        <f>фев.26!E69</f>
        <v>2240</v>
      </c>
      <c r="I74" s="64">
        <f>мар.26!E69</f>
        <v>2240</v>
      </c>
      <c r="J74" s="64">
        <f>апр.26!E69</f>
        <v>0</v>
      </c>
      <c r="K74" s="64">
        <f>май.26!E69</f>
        <v>0</v>
      </c>
      <c r="L74" s="8">
        <f>июн.26!E69</f>
        <v>0</v>
      </c>
      <c r="M74" s="8">
        <f>июл.26!E69</f>
        <v>0</v>
      </c>
      <c r="N74" s="8">
        <f>авг.26!E69</f>
        <v>0</v>
      </c>
      <c r="O74" s="8">
        <f>сен.26!E69</f>
        <v>0</v>
      </c>
      <c r="P74" s="8">
        <f>окт.26!E69</f>
        <v>0</v>
      </c>
      <c r="Q74" s="8">
        <f>ноя.26!E69</f>
        <v>0</v>
      </c>
      <c r="R74" s="8">
        <f>дек.26!E69</f>
        <v>0</v>
      </c>
    </row>
    <row r="75" spans="1:18" x14ac:dyDescent="0.25">
      <c r="A75" s="29"/>
      <c r="B75" s="58"/>
      <c r="C75" s="20">
        <v>69</v>
      </c>
      <c r="D75" s="62">
        <v>-78391</v>
      </c>
      <c r="E75" s="63">
        <f t="shared" si="1"/>
        <v>-85111</v>
      </c>
      <c r="F75" s="7">
        <f>янв.26!F70+фев.26!F70+мар.26!F70+апр.26!F70+май.26!F70+июн.26!F70+июл.26!F70+авг.26!F70+сен.26!F70+окт.26!F70+ноя.26!F70+дек.26!F70</f>
        <v>0</v>
      </c>
      <c r="G75" s="64">
        <f>янв.26!E70</f>
        <v>2240</v>
      </c>
      <c r="H75" s="64">
        <f>фев.26!E70</f>
        <v>2240</v>
      </c>
      <c r="I75" s="64">
        <f>мар.26!E70</f>
        <v>2240</v>
      </c>
      <c r="J75" s="64">
        <f>апр.26!E70</f>
        <v>0</v>
      </c>
      <c r="K75" s="64">
        <f>май.26!E70</f>
        <v>0</v>
      </c>
      <c r="L75" s="8">
        <f>июн.26!E70</f>
        <v>0</v>
      </c>
      <c r="M75" s="8">
        <f>июл.26!E70</f>
        <v>0</v>
      </c>
      <c r="N75" s="8">
        <f>авг.26!E70</f>
        <v>0</v>
      </c>
      <c r="O75" s="8">
        <f>сен.26!E70</f>
        <v>0</v>
      </c>
      <c r="P75" s="8">
        <f>окт.26!E70</f>
        <v>0</v>
      </c>
      <c r="Q75" s="8">
        <f>ноя.26!E70</f>
        <v>0</v>
      </c>
      <c r="R75" s="8">
        <f>дек.26!E70</f>
        <v>0</v>
      </c>
    </row>
    <row r="76" spans="1:18" x14ac:dyDescent="0.25">
      <c r="A76" s="18"/>
      <c r="B76" s="58"/>
      <c r="C76" s="20">
        <v>70</v>
      </c>
      <c r="D76" s="62">
        <v>5900</v>
      </c>
      <c r="E76" s="63">
        <f t="shared" si="1"/>
        <v>-820</v>
      </c>
      <c r="F76" s="7">
        <f>янв.26!F71+фев.26!F71+мар.26!F71+апр.26!F71+май.26!F71+июн.26!F71+июл.26!F71+авг.26!F71+сен.26!F71+окт.26!F71+ноя.26!F71+дек.26!F71</f>
        <v>0</v>
      </c>
      <c r="G76" s="64">
        <f>янв.26!E71</f>
        <v>2240</v>
      </c>
      <c r="H76" s="64">
        <f>фев.26!E71</f>
        <v>2240</v>
      </c>
      <c r="I76" s="64">
        <f>мар.26!E71</f>
        <v>2240</v>
      </c>
      <c r="J76" s="64">
        <f>апр.26!E71</f>
        <v>0</v>
      </c>
      <c r="K76" s="64">
        <f>май.26!E71</f>
        <v>0</v>
      </c>
      <c r="L76" s="8">
        <f>июн.26!E71</f>
        <v>0</v>
      </c>
      <c r="M76" s="8">
        <f>июл.26!E71</f>
        <v>0</v>
      </c>
      <c r="N76" s="8">
        <f>авг.26!E71</f>
        <v>0</v>
      </c>
      <c r="O76" s="8">
        <f>сен.26!E71</f>
        <v>0</v>
      </c>
      <c r="P76" s="8">
        <f>окт.26!E71</f>
        <v>0</v>
      </c>
      <c r="Q76" s="8">
        <f>ноя.26!E71</f>
        <v>0</v>
      </c>
      <c r="R76" s="8">
        <f>дек.26!E71</f>
        <v>0</v>
      </c>
    </row>
    <row r="77" spans="1:18" x14ac:dyDescent="0.25">
      <c r="A77" s="18"/>
      <c r="B77" s="58"/>
      <c r="C77" s="20">
        <v>71</v>
      </c>
      <c r="D77" s="62">
        <v>2240</v>
      </c>
      <c r="E77" s="63">
        <f t="shared" si="1"/>
        <v>-2240</v>
      </c>
      <c r="F77" s="7">
        <f>янв.26!F72+фев.26!F72+мар.26!F72+апр.26!F72+май.26!F72+июн.26!F72+июл.26!F72+авг.26!F72+сен.26!F72+окт.26!F72+ноя.26!F72+дек.26!F72</f>
        <v>2240</v>
      </c>
      <c r="G77" s="64">
        <f>янв.26!E72</f>
        <v>2240</v>
      </c>
      <c r="H77" s="64">
        <f>фев.26!E72</f>
        <v>2240</v>
      </c>
      <c r="I77" s="64">
        <f>мар.26!E72</f>
        <v>2240</v>
      </c>
      <c r="J77" s="64">
        <f>апр.26!E72</f>
        <v>0</v>
      </c>
      <c r="K77" s="64">
        <f>май.26!E72</f>
        <v>0</v>
      </c>
      <c r="L77" s="8">
        <f>июн.26!E72</f>
        <v>0</v>
      </c>
      <c r="M77" s="8">
        <f>июл.26!E72</f>
        <v>0</v>
      </c>
      <c r="N77" s="8">
        <f>авг.26!E72</f>
        <v>0</v>
      </c>
      <c r="O77" s="8">
        <f>сен.26!E72</f>
        <v>0</v>
      </c>
      <c r="P77" s="8">
        <f>окт.26!E72</f>
        <v>0</v>
      </c>
      <c r="Q77" s="8">
        <f>ноя.26!E72</f>
        <v>0</v>
      </c>
      <c r="R77" s="8">
        <f>дек.26!E72</f>
        <v>0</v>
      </c>
    </row>
    <row r="78" spans="1:18" x14ac:dyDescent="0.25">
      <c r="A78" s="18"/>
      <c r="B78" s="58"/>
      <c r="C78" s="20">
        <v>72</v>
      </c>
      <c r="D78" s="62">
        <v>0</v>
      </c>
      <c r="E78" s="63">
        <f t="shared" si="1"/>
        <v>0</v>
      </c>
      <c r="F78" s="7">
        <f>янв.26!F73+фев.26!F73+мар.26!F73+апр.26!F73+май.26!F73+июн.26!F73+июл.26!F73+авг.26!F73+сен.26!F73+окт.26!F73+ноя.26!F73+дек.26!F73</f>
        <v>0</v>
      </c>
      <c r="G78" s="64">
        <f>янв.26!E73</f>
        <v>0</v>
      </c>
      <c r="H78" s="64">
        <f>фев.26!E73</f>
        <v>0</v>
      </c>
      <c r="I78" s="64">
        <f>мар.26!E73</f>
        <v>0</v>
      </c>
      <c r="J78" s="64">
        <f>апр.26!E73</f>
        <v>0</v>
      </c>
      <c r="K78" s="64">
        <f>май.26!E73</f>
        <v>0</v>
      </c>
      <c r="L78" s="8">
        <f>июн.26!E73</f>
        <v>0</v>
      </c>
      <c r="M78" s="8">
        <f>июл.26!E73</f>
        <v>0</v>
      </c>
      <c r="N78" s="8">
        <f>авг.26!E73</f>
        <v>0</v>
      </c>
      <c r="O78" s="8">
        <f>сен.26!E73</f>
        <v>0</v>
      </c>
      <c r="P78" s="8">
        <f>окт.26!E73</f>
        <v>0</v>
      </c>
      <c r="Q78" s="8">
        <f>ноя.26!E73</f>
        <v>0</v>
      </c>
      <c r="R78" s="8">
        <f>дек.26!E73</f>
        <v>0</v>
      </c>
    </row>
    <row r="79" spans="1:18" x14ac:dyDescent="0.25">
      <c r="A79" s="29"/>
      <c r="B79" s="58"/>
      <c r="C79" s="20">
        <v>73</v>
      </c>
      <c r="D79" s="62">
        <v>0</v>
      </c>
      <c r="E79" s="63">
        <f t="shared" si="1"/>
        <v>0</v>
      </c>
      <c r="F79" s="7">
        <f>янв.26!F74+фев.26!F74+мар.26!F74+апр.26!F74+май.26!F74+июн.26!F74+июл.26!F74+авг.26!F74+сен.26!F74+окт.26!F74+ноя.26!F74+дек.26!F74</f>
        <v>0</v>
      </c>
      <c r="G79" s="64">
        <f>янв.26!E74</f>
        <v>0</v>
      </c>
      <c r="H79" s="64">
        <f>фев.26!E74</f>
        <v>0</v>
      </c>
      <c r="I79" s="64">
        <f>мар.26!E74</f>
        <v>0</v>
      </c>
      <c r="J79" s="64">
        <f>апр.26!E74</f>
        <v>0</v>
      </c>
      <c r="K79" s="64">
        <f>май.26!E74</f>
        <v>0</v>
      </c>
      <c r="L79" s="8">
        <f>июн.26!E74</f>
        <v>0</v>
      </c>
      <c r="M79" s="8">
        <f>июл.26!E74</f>
        <v>0</v>
      </c>
      <c r="N79" s="8">
        <f>авг.26!E74</f>
        <v>0</v>
      </c>
      <c r="O79" s="8">
        <f>сен.26!E74</f>
        <v>0</v>
      </c>
      <c r="P79" s="8">
        <f>окт.26!E74</f>
        <v>0</v>
      </c>
      <c r="Q79" s="8">
        <f>ноя.26!E74</f>
        <v>0</v>
      </c>
      <c r="R79" s="8">
        <f>дек.26!E74</f>
        <v>0</v>
      </c>
    </row>
    <row r="80" spans="1:18" x14ac:dyDescent="0.25">
      <c r="A80" s="18"/>
      <c r="B80" s="58"/>
      <c r="C80" s="20">
        <v>74</v>
      </c>
      <c r="D80" s="62">
        <v>-6720</v>
      </c>
      <c r="E80" s="63">
        <f t="shared" si="1"/>
        <v>-6720</v>
      </c>
      <c r="F80" s="7">
        <f>янв.26!F75+фев.26!F75+мар.26!F75+апр.26!F75+май.26!F75+июн.26!F75+июл.26!F75+авг.26!F75+сен.26!F75+окт.26!F75+ноя.26!F75+дек.26!F75</f>
        <v>6720</v>
      </c>
      <c r="G80" s="64">
        <f>янв.26!E75</f>
        <v>2240</v>
      </c>
      <c r="H80" s="64">
        <f>фев.26!E75</f>
        <v>2240</v>
      </c>
      <c r="I80" s="64">
        <f>мар.26!E75</f>
        <v>2240</v>
      </c>
      <c r="J80" s="64">
        <f>апр.26!E75</f>
        <v>0</v>
      </c>
      <c r="K80" s="64">
        <f>май.26!E75</f>
        <v>0</v>
      </c>
      <c r="L80" s="8">
        <f>июн.26!E75</f>
        <v>0</v>
      </c>
      <c r="M80" s="8">
        <f>июл.26!E75</f>
        <v>0</v>
      </c>
      <c r="N80" s="8">
        <f>авг.26!E75</f>
        <v>0</v>
      </c>
      <c r="O80" s="8">
        <f>сен.26!E75</f>
        <v>0</v>
      </c>
      <c r="P80" s="8">
        <f>окт.26!E75</f>
        <v>0</v>
      </c>
      <c r="Q80" s="8">
        <f>ноя.26!E75</f>
        <v>0</v>
      </c>
      <c r="R80" s="8">
        <f>дек.26!E75</f>
        <v>0</v>
      </c>
    </row>
    <row r="81" spans="1:18" x14ac:dyDescent="0.25">
      <c r="A81" s="18"/>
      <c r="B81" s="58"/>
      <c r="C81" s="20">
        <v>75</v>
      </c>
      <c r="D81" s="62">
        <v>-2240</v>
      </c>
      <c r="E81" s="63">
        <f t="shared" si="1"/>
        <v>-4480</v>
      </c>
      <c r="F81" s="7">
        <f>янв.26!F76+фев.26!F76+мар.26!F76+апр.26!F76+май.26!F76+июн.26!F76+июл.26!F76+авг.26!F76+сен.26!F76+окт.26!F76+ноя.26!F76+дек.26!F76</f>
        <v>4480</v>
      </c>
      <c r="G81" s="64">
        <f>янв.26!E76</f>
        <v>2240</v>
      </c>
      <c r="H81" s="64">
        <f>фев.26!E76</f>
        <v>2240</v>
      </c>
      <c r="I81" s="64">
        <f>мар.26!E76</f>
        <v>2240</v>
      </c>
      <c r="J81" s="64">
        <f>апр.26!E76</f>
        <v>0</v>
      </c>
      <c r="K81" s="64">
        <f>май.26!E76</f>
        <v>0</v>
      </c>
      <c r="L81" s="8">
        <f>июн.26!E76</f>
        <v>0</v>
      </c>
      <c r="M81" s="8">
        <f>июл.26!E76</f>
        <v>0</v>
      </c>
      <c r="N81" s="8">
        <f>авг.26!E76</f>
        <v>0</v>
      </c>
      <c r="O81" s="8">
        <f>сен.26!E76</f>
        <v>0</v>
      </c>
      <c r="P81" s="8">
        <f>окт.26!E76</f>
        <v>0</v>
      </c>
      <c r="Q81" s="8">
        <f>ноя.26!E76</f>
        <v>0</v>
      </c>
      <c r="R81" s="8">
        <f>дек.26!E76</f>
        <v>0</v>
      </c>
    </row>
    <row r="82" spans="1:18" x14ac:dyDescent="0.25">
      <c r="A82" s="29"/>
      <c r="B82" s="58"/>
      <c r="C82" s="20">
        <v>76</v>
      </c>
      <c r="D82" s="62">
        <v>10</v>
      </c>
      <c r="E82" s="63">
        <f t="shared" si="1"/>
        <v>-2230</v>
      </c>
      <c r="F82" s="7">
        <f>янв.26!F77+фев.26!F77+мар.26!F77+апр.26!F77+май.26!F77+июн.26!F77+июл.26!F77+авг.26!F77+сен.26!F77+окт.26!F77+ноя.26!F77+дек.26!F77</f>
        <v>4480</v>
      </c>
      <c r="G82" s="64">
        <f>янв.26!E77</f>
        <v>2240</v>
      </c>
      <c r="H82" s="64">
        <f>фев.26!E77</f>
        <v>2240</v>
      </c>
      <c r="I82" s="64">
        <f>мар.26!E77</f>
        <v>2240</v>
      </c>
      <c r="J82" s="64">
        <f>апр.26!E77</f>
        <v>0</v>
      </c>
      <c r="K82" s="64">
        <f>май.26!E77</f>
        <v>0</v>
      </c>
      <c r="L82" s="8">
        <f>июн.26!E77</f>
        <v>0</v>
      </c>
      <c r="M82" s="8">
        <f>июл.26!E77</f>
        <v>0</v>
      </c>
      <c r="N82" s="8">
        <f>авг.26!E77</f>
        <v>0</v>
      </c>
      <c r="O82" s="8">
        <f>сен.26!E77</f>
        <v>0</v>
      </c>
      <c r="P82" s="8">
        <f>окт.26!E77</f>
        <v>0</v>
      </c>
      <c r="Q82" s="8">
        <f>ноя.26!E77</f>
        <v>0</v>
      </c>
      <c r="R82" s="8">
        <f>дек.26!E77</f>
        <v>0</v>
      </c>
    </row>
    <row r="83" spans="1:18" x14ac:dyDescent="0.25">
      <c r="A83" s="18"/>
      <c r="B83" s="58"/>
      <c r="C83" s="20">
        <v>77</v>
      </c>
      <c r="D83" s="62">
        <v>0</v>
      </c>
      <c r="E83" s="63">
        <f t="shared" si="1"/>
        <v>-4480</v>
      </c>
      <c r="F83" s="7">
        <f>янв.26!F78+фев.26!F78+мар.26!F78+апр.26!F78+май.26!F78+июн.26!F78+июл.26!F78+авг.26!F78+сен.26!F78+окт.26!F78+ноя.26!F78+дек.26!F78</f>
        <v>2240</v>
      </c>
      <c r="G83" s="64">
        <f>янв.26!E78</f>
        <v>2240</v>
      </c>
      <c r="H83" s="64">
        <f>фев.26!E78</f>
        <v>2240</v>
      </c>
      <c r="I83" s="64">
        <f>мар.26!E78</f>
        <v>2240</v>
      </c>
      <c r="J83" s="64">
        <f>апр.26!E78</f>
        <v>0</v>
      </c>
      <c r="K83" s="64">
        <f>май.26!E78</f>
        <v>0</v>
      </c>
      <c r="L83" s="8">
        <f>июн.26!E78</f>
        <v>0</v>
      </c>
      <c r="M83" s="8">
        <f>июл.26!E78</f>
        <v>0</v>
      </c>
      <c r="N83" s="8">
        <f>авг.26!E78</f>
        <v>0</v>
      </c>
      <c r="O83" s="8">
        <f>сен.26!E78</f>
        <v>0</v>
      </c>
      <c r="P83" s="8">
        <f>окт.26!E78</f>
        <v>0</v>
      </c>
      <c r="Q83" s="8">
        <f>ноя.26!E78</f>
        <v>0</v>
      </c>
      <c r="R83" s="8">
        <f>дек.26!E78</f>
        <v>0</v>
      </c>
    </row>
    <row r="84" spans="1:18" x14ac:dyDescent="0.25">
      <c r="A84" s="18"/>
      <c r="B84" s="58"/>
      <c r="C84" s="20">
        <v>78</v>
      </c>
      <c r="D84" s="62">
        <v>0</v>
      </c>
      <c r="E84" s="63">
        <f t="shared" si="1"/>
        <v>0</v>
      </c>
      <c r="F84" s="7">
        <f>янв.26!F79+фев.26!F79+мар.26!F79+апр.26!F79+май.26!F79+июн.26!F79+июл.26!F79+авг.26!F79+сен.26!F79+окт.26!F79+ноя.26!F79+дек.26!F79</f>
        <v>0</v>
      </c>
      <c r="G84" s="64">
        <f>янв.26!E79</f>
        <v>0</v>
      </c>
      <c r="H84" s="64">
        <f>фев.26!E79</f>
        <v>0</v>
      </c>
      <c r="I84" s="64">
        <f>мар.26!E79</f>
        <v>0</v>
      </c>
      <c r="J84" s="64">
        <f>апр.26!E79</f>
        <v>0</v>
      </c>
      <c r="K84" s="64">
        <f>май.26!E79</f>
        <v>0</v>
      </c>
      <c r="L84" s="8">
        <f>июн.26!E79</f>
        <v>0</v>
      </c>
      <c r="M84" s="8">
        <f>июл.26!E79</f>
        <v>0</v>
      </c>
      <c r="N84" s="8">
        <f>авг.26!E79</f>
        <v>0</v>
      </c>
      <c r="O84" s="8">
        <f>сен.26!E79</f>
        <v>0</v>
      </c>
      <c r="P84" s="8">
        <f>окт.26!E79</f>
        <v>0</v>
      </c>
      <c r="Q84" s="8">
        <f>ноя.26!E79</f>
        <v>0</v>
      </c>
      <c r="R84" s="8">
        <f>дек.26!E79</f>
        <v>0</v>
      </c>
    </row>
    <row r="85" spans="1:18" x14ac:dyDescent="0.25">
      <c r="A85" s="18"/>
      <c r="B85" s="58"/>
      <c r="C85" s="20">
        <v>79</v>
      </c>
      <c r="D85" s="62">
        <v>2240</v>
      </c>
      <c r="E85" s="63">
        <f t="shared" si="1"/>
        <v>-4480</v>
      </c>
      <c r="F85" s="7">
        <f>янв.26!F80+фев.26!F80+мар.26!F80+апр.26!F80+май.26!F80+июн.26!F80+июл.26!F80+авг.26!F80+сен.26!F80+окт.26!F80+ноя.26!F80+дек.26!F80</f>
        <v>0</v>
      </c>
      <c r="G85" s="64">
        <f>янв.26!E80</f>
        <v>2240</v>
      </c>
      <c r="H85" s="64">
        <f>фев.26!E80</f>
        <v>2240</v>
      </c>
      <c r="I85" s="64">
        <f>мар.26!E80</f>
        <v>2240</v>
      </c>
      <c r="J85" s="64">
        <f>апр.26!E80</f>
        <v>0</v>
      </c>
      <c r="K85" s="64">
        <f>май.26!E80</f>
        <v>0</v>
      </c>
      <c r="L85" s="8">
        <f>июн.26!E80</f>
        <v>0</v>
      </c>
      <c r="M85" s="8">
        <f>июл.26!E80</f>
        <v>0</v>
      </c>
      <c r="N85" s="8">
        <f>авг.26!E80</f>
        <v>0</v>
      </c>
      <c r="O85" s="8">
        <f>сен.26!E80</f>
        <v>0</v>
      </c>
      <c r="P85" s="8">
        <f>окт.26!E80</f>
        <v>0</v>
      </c>
      <c r="Q85" s="8">
        <f>ноя.26!E80</f>
        <v>0</v>
      </c>
      <c r="R85" s="8">
        <f>дек.26!E80</f>
        <v>0</v>
      </c>
    </row>
    <row r="86" spans="1:18" x14ac:dyDescent="0.25">
      <c r="A86" s="18"/>
      <c r="B86" s="58"/>
      <c r="C86" s="20">
        <v>80</v>
      </c>
      <c r="D86" s="62">
        <v>0</v>
      </c>
      <c r="E86" s="63">
        <f t="shared" si="1"/>
        <v>0</v>
      </c>
      <c r="F86" s="7">
        <f>янв.26!F81+фев.26!F81+мар.26!F81+апр.26!F81+май.26!F81+июн.26!F81+июл.26!F81+авг.26!F81+сен.26!F81+окт.26!F81+ноя.26!F81+дек.26!F81</f>
        <v>0</v>
      </c>
      <c r="G86" s="64">
        <f>янв.26!E81</f>
        <v>0</v>
      </c>
      <c r="H86" s="64">
        <f>фев.26!E81</f>
        <v>0</v>
      </c>
      <c r="I86" s="64">
        <f>мар.26!E81</f>
        <v>0</v>
      </c>
      <c r="J86" s="64">
        <f>апр.26!E81</f>
        <v>0</v>
      </c>
      <c r="K86" s="64">
        <f>май.26!E81</f>
        <v>0</v>
      </c>
      <c r="L86" s="8">
        <f>июн.26!E81</f>
        <v>0</v>
      </c>
      <c r="M86" s="8">
        <f>июл.26!E81</f>
        <v>0</v>
      </c>
      <c r="N86" s="8">
        <f>авг.26!E81</f>
        <v>0</v>
      </c>
      <c r="O86" s="8">
        <f>сен.26!E81</f>
        <v>0</v>
      </c>
      <c r="P86" s="8">
        <f>окт.26!E81</f>
        <v>0</v>
      </c>
      <c r="Q86" s="8">
        <f>ноя.26!E81</f>
        <v>0</v>
      </c>
      <c r="R86" s="8">
        <f>дек.26!E81</f>
        <v>0</v>
      </c>
    </row>
    <row r="87" spans="1:18" x14ac:dyDescent="0.25">
      <c r="A87" s="18"/>
      <c r="B87" s="58"/>
      <c r="C87" s="20">
        <v>81</v>
      </c>
      <c r="D87" s="62">
        <v>0</v>
      </c>
      <c r="E87" s="63">
        <f t="shared" si="1"/>
        <v>-2240</v>
      </c>
      <c r="F87" s="7">
        <f>янв.26!F82+фев.26!F82+мар.26!F82+апр.26!F82+май.26!F82+июн.26!F82+июл.26!F82+авг.26!F82+сен.26!F82+окт.26!F82+ноя.26!F82+дек.26!F82</f>
        <v>4480</v>
      </c>
      <c r="G87" s="64">
        <f>янв.26!E82</f>
        <v>2240</v>
      </c>
      <c r="H87" s="64">
        <f>фев.26!E82</f>
        <v>2240</v>
      </c>
      <c r="I87" s="64">
        <f>мар.26!E82</f>
        <v>2240</v>
      </c>
      <c r="J87" s="64">
        <f>апр.26!E82</f>
        <v>0</v>
      </c>
      <c r="K87" s="64">
        <f>май.26!E82</f>
        <v>0</v>
      </c>
      <c r="L87" s="8">
        <f>июн.26!E82</f>
        <v>0</v>
      </c>
      <c r="M87" s="8">
        <f>июл.26!E82</f>
        <v>0</v>
      </c>
      <c r="N87" s="8">
        <f>авг.26!E82</f>
        <v>0</v>
      </c>
      <c r="O87" s="8">
        <f>сен.26!E82</f>
        <v>0</v>
      </c>
      <c r="P87" s="8">
        <f>окт.26!E82</f>
        <v>0</v>
      </c>
      <c r="Q87" s="8">
        <f>ноя.26!E82</f>
        <v>0</v>
      </c>
      <c r="R87" s="8">
        <f>дек.26!E82</f>
        <v>0</v>
      </c>
    </row>
    <row r="88" spans="1:18" x14ac:dyDescent="0.25">
      <c r="A88" s="29"/>
      <c r="B88" s="58"/>
      <c r="C88" s="20">
        <v>82</v>
      </c>
      <c r="D88" s="62">
        <v>2340</v>
      </c>
      <c r="E88" s="63">
        <f t="shared" si="1"/>
        <v>100</v>
      </c>
      <c r="F88" s="7">
        <f>янв.26!F83+фев.26!F83+мар.26!F83+апр.26!F83+май.26!F83+июн.26!F83+июл.26!F83+авг.26!F83+сен.26!F83+окт.26!F83+ноя.26!F83+дек.26!F83</f>
        <v>4480</v>
      </c>
      <c r="G88" s="64">
        <f>янв.26!E83</f>
        <v>2240</v>
      </c>
      <c r="H88" s="64">
        <f>фев.26!E83</f>
        <v>2240</v>
      </c>
      <c r="I88" s="64">
        <f>мар.26!E83</f>
        <v>2240</v>
      </c>
      <c r="J88" s="64">
        <f>апр.26!E83</f>
        <v>0</v>
      </c>
      <c r="K88" s="64">
        <f>май.26!E83</f>
        <v>0</v>
      </c>
      <c r="L88" s="8">
        <f>июн.26!E83</f>
        <v>0</v>
      </c>
      <c r="M88" s="8">
        <f>июл.26!E83</f>
        <v>0</v>
      </c>
      <c r="N88" s="8">
        <f>авг.26!E83</f>
        <v>0</v>
      </c>
      <c r="O88" s="8">
        <f>сен.26!E83</f>
        <v>0</v>
      </c>
      <c r="P88" s="8">
        <f>окт.26!E83</f>
        <v>0</v>
      </c>
      <c r="Q88" s="8">
        <f>ноя.26!E83</f>
        <v>0</v>
      </c>
      <c r="R88" s="8">
        <f>дек.26!E83</f>
        <v>0</v>
      </c>
    </row>
    <row r="89" spans="1:18" x14ac:dyDescent="0.25">
      <c r="A89" s="18"/>
      <c r="B89" s="58"/>
      <c r="C89" s="20">
        <v>83</v>
      </c>
      <c r="D89" s="62">
        <v>3130</v>
      </c>
      <c r="E89" s="63">
        <f t="shared" si="1"/>
        <v>-1350</v>
      </c>
      <c r="F89" s="7">
        <f>янв.26!F84+фев.26!F84+мар.26!F84+апр.26!F84+май.26!F84+июн.26!F84+июл.26!F84+авг.26!F84+сен.26!F84+окт.26!F84+ноя.26!F84+дек.26!F84</f>
        <v>2240</v>
      </c>
      <c r="G89" s="64">
        <f>янв.26!E84</f>
        <v>2240</v>
      </c>
      <c r="H89" s="64">
        <f>фев.26!E84</f>
        <v>2240</v>
      </c>
      <c r="I89" s="64">
        <f>мар.26!E84</f>
        <v>2240</v>
      </c>
      <c r="J89" s="64">
        <f>апр.26!E84</f>
        <v>0</v>
      </c>
      <c r="K89" s="64">
        <f>май.26!E84</f>
        <v>0</v>
      </c>
      <c r="L89" s="8">
        <f>июн.26!E84</f>
        <v>0</v>
      </c>
      <c r="M89" s="8">
        <f>июл.26!E84</f>
        <v>0</v>
      </c>
      <c r="N89" s="8">
        <f>авг.26!E84</f>
        <v>0</v>
      </c>
      <c r="O89" s="8">
        <f>сен.26!E84</f>
        <v>0</v>
      </c>
      <c r="P89" s="8">
        <f>окт.26!E84</f>
        <v>0</v>
      </c>
      <c r="Q89" s="8">
        <f>ноя.26!E84</f>
        <v>0</v>
      </c>
      <c r="R89" s="8">
        <f>дек.26!E84</f>
        <v>0</v>
      </c>
    </row>
    <row r="90" spans="1:18" x14ac:dyDescent="0.25">
      <c r="A90" s="18"/>
      <c r="B90" s="58"/>
      <c r="C90" s="20">
        <v>84</v>
      </c>
      <c r="D90" s="62">
        <v>-6340</v>
      </c>
      <c r="E90" s="63">
        <f t="shared" si="1"/>
        <v>-3060</v>
      </c>
      <c r="F90" s="7">
        <f>янв.26!F85+фев.26!F85+мар.26!F85+апр.26!F85+май.26!F85+июн.26!F85+июл.26!F85+авг.26!F85+сен.26!F85+окт.26!F85+ноя.26!F85+дек.26!F85</f>
        <v>10000</v>
      </c>
      <c r="G90" s="64">
        <f>янв.26!E85</f>
        <v>2240</v>
      </c>
      <c r="H90" s="64">
        <f>фев.26!E85</f>
        <v>2240</v>
      </c>
      <c r="I90" s="64">
        <f>мар.26!E85</f>
        <v>2240</v>
      </c>
      <c r="J90" s="64">
        <f>апр.26!E85</f>
        <v>0</v>
      </c>
      <c r="K90" s="64">
        <f>май.26!E85</f>
        <v>0</v>
      </c>
      <c r="L90" s="8">
        <f>июн.26!E85</f>
        <v>0</v>
      </c>
      <c r="M90" s="8">
        <f>июл.26!E85</f>
        <v>0</v>
      </c>
      <c r="N90" s="8">
        <f>авг.26!E85</f>
        <v>0</v>
      </c>
      <c r="O90" s="8">
        <f>сен.26!E85</f>
        <v>0</v>
      </c>
      <c r="P90" s="8">
        <f>окт.26!E85</f>
        <v>0</v>
      </c>
      <c r="Q90" s="8">
        <f>ноя.26!E85</f>
        <v>0</v>
      </c>
      <c r="R90" s="8">
        <f>дек.26!E85</f>
        <v>0</v>
      </c>
    </row>
    <row r="91" spans="1:18" x14ac:dyDescent="0.25">
      <c r="A91" s="18"/>
      <c r="B91" s="58"/>
      <c r="C91" s="20">
        <v>85</v>
      </c>
      <c r="D91" s="62">
        <v>0</v>
      </c>
      <c r="E91" s="63">
        <f t="shared" si="1"/>
        <v>0</v>
      </c>
      <c r="F91" s="7">
        <f>янв.26!F86+фев.26!F86+мар.26!F86+апр.26!F86+май.26!F86+июн.26!F86+июл.26!F86+авг.26!F86+сен.26!F86+окт.26!F86+ноя.26!F86+дек.26!F86</f>
        <v>0</v>
      </c>
      <c r="G91" s="64">
        <f>янв.26!E86</f>
        <v>0</v>
      </c>
      <c r="H91" s="64">
        <f>фев.26!E86</f>
        <v>0</v>
      </c>
      <c r="I91" s="64">
        <f>мар.26!E86</f>
        <v>0</v>
      </c>
      <c r="J91" s="64">
        <f>апр.26!E86</f>
        <v>0</v>
      </c>
      <c r="K91" s="64">
        <f>май.26!E86</f>
        <v>0</v>
      </c>
      <c r="L91" s="8">
        <f>июн.26!E86</f>
        <v>0</v>
      </c>
      <c r="M91" s="8">
        <f>июл.26!E86</f>
        <v>0</v>
      </c>
      <c r="N91" s="8">
        <f>авг.26!E86</f>
        <v>0</v>
      </c>
      <c r="O91" s="8">
        <f>сен.26!E86</f>
        <v>0</v>
      </c>
      <c r="P91" s="8">
        <f>окт.26!E86</f>
        <v>0</v>
      </c>
      <c r="Q91" s="8">
        <f>ноя.26!E86</f>
        <v>0</v>
      </c>
      <c r="R91" s="8">
        <f>дек.26!E86</f>
        <v>0</v>
      </c>
    </row>
    <row r="92" spans="1:18" x14ac:dyDescent="0.25">
      <c r="A92" s="9"/>
      <c r="B92" s="58"/>
      <c r="C92" s="20">
        <v>86</v>
      </c>
      <c r="D92" s="62">
        <v>3.999999999996362E-2</v>
      </c>
      <c r="E92" s="63">
        <f t="shared" si="1"/>
        <v>-2239.96</v>
      </c>
      <c r="F92" s="7">
        <f>янв.26!F87+фев.26!F87+мар.26!F87+апр.26!F87+май.26!F87+июн.26!F87+июл.26!F87+авг.26!F87+сен.26!F87+окт.26!F87+ноя.26!F87+дек.26!F87</f>
        <v>4480</v>
      </c>
      <c r="G92" s="64">
        <f>янв.26!E87</f>
        <v>2240</v>
      </c>
      <c r="H92" s="64">
        <f>фев.26!E87</f>
        <v>2240</v>
      </c>
      <c r="I92" s="64">
        <f>мар.26!E87</f>
        <v>2240</v>
      </c>
      <c r="J92" s="64">
        <f>апр.26!E87</f>
        <v>0</v>
      </c>
      <c r="K92" s="64">
        <f>май.26!E87</f>
        <v>0</v>
      </c>
      <c r="L92" s="8">
        <f>июн.26!E87</f>
        <v>0</v>
      </c>
      <c r="M92" s="8">
        <f>июл.26!E87</f>
        <v>0</v>
      </c>
      <c r="N92" s="8">
        <f>авг.26!E87</f>
        <v>0</v>
      </c>
      <c r="O92" s="8">
        <f>сен.26!E87</f>
        <v>0</v>
      </c>
      <c r="P92" s="8">
        <f>окт.26!E87</f>
        <v>0</v>
      </c>
      <c r="Q92" s="8">
        <f>ноя.26!E87</f>
        <v>0</v>
      </c>
      <c r="R92" s="8">
        <f>дек.26!E87</f>
        <v>0</v>
      </c>
    </row>
    <row r="93" spans="1:18" x14ac:dyDescent="0.25">
      <c r="A93" s="18"/>
      <c r="B93" s="58"/>
      <c r="C93" s="20">
        <v>87</v>
      </c>
      <c r="D93" s="62">
        <v>6720</v>
      </c>
      <c r="E93" s="63">
        <f t="shared" si="1"/>
        <v>6720</v>
      </c>
      <c r="F93" s="7">
        <f>янв.26!F88+фев.26!F88+мар.26!F88+апр.26!F88+май.26!F88+июн.26!F88+июл.26!F88+авг.26!F88+сен.26!F88+окт.26!F88+ноя.26!F88+дек.26!F88</f>
        <v>6720</v>
      </c>
      <c r="G93" s="64">
        <f>янв.26!E88</f>
        <v>2240</v>
      </c>
      <c r="H93" s="64">
        <f>фев.26!E88</f>
        <v>2240</v>
      </c>
      <c r="I93" s="64">
        <f>мар.26!E88</f>
        <v>2240</v>
      </c>
      <c r="J93" s="64">
        <f>апр.26!E88</f>
        <v>0</v>
      </c>
      <c r="K93" s="64">
        <f>май.26!E88</f>
        <v>0</v>
      </c>
      <c r="L93" s="8">
        <f>июн.26!E88</f>
        <v>0</v>
      </c>
      <c r="M93" s="8">
        <f>июл.26!E88</f>
        <v>0</v>
      </c>
      <c r="N93" s="8">
        <f>авг.26!E88</f>
        <v>0</v>
      </c>
      <c r="O93" s="8">
        <f>сен.26!E88</f>
        <v>0</v>
      </c>
      <c r="P93" s="8">
        <f>окт.26!E88</f>
        <v>0</v>
      </c>
      <c r="Q93" s="8">
        <f>ноя.26!E88</f>
        <v>0</v>
      </c>
      <c r="R93" s="8">
        <f>дек.26!E88</f>
        <v>0</v>
      </c>
    </row>
    <row r="94" spans="1:18" x14ac:dyDescent="0.25">
      <c r="A94" s="18"/>
      <c r="B94" s="58"/>
      <c r="C94" s="20">
        <v>88</v>
      </c>
      <c r="D94" s="62">
        <v>0</v>
      </c>
      <c r="E94" s="63">
        <f t="shared" si="1"/>
        <v>-2240</v>
      </c>
      <c r="F94" s="7">
        <f>янв.26!F89+фев.26!F89+мар.26!F89+апр.26!F89+май.26!F89+июн.26!F89+июл.26!F89+авг.26!F89+сен.26!F89+окт.26!F89+ноя.26!F89+дек.26!F89</f>
        <v>4480</v>
      </c>
      <c r="G94" s="64">
        <f>янв.26!E89</f>
        <v>2240</v>
      </c>
      <c r="H94" s="64">
        <f>фев.26!E89</f>
        <v>2240</v>
      </c>
      <c r="I94" s="64">
        <f>мар.26!E89</f>
        <v>2240</v>
      </c>
      <c r="J94" s="64">
        <f>апр.26!E89</f>
        <v>0</v>
      </c>
      <c r="K94" s="64">
        <f>май.26!E89</f>
        <v>0</v>
      </c>
      <c r="L94" s="8">
        <f>июн.26!E89</f>
        <v>0</v>
      </c>
      <c r="M94" s="8">
        <f>июл.26!E89</f>
        <v>0</v>
      </c>
      <c r="N94" s="8">
        <f>авг.26!E89</f>
        <v>0</v>
      </c>
      <c r="O94" s="8">
        <f>сен.26!E89</f>
        <v>0</v>
      </c>
      <c r="P94" s="8">
        <f>окт.26!E89</f>
        <v>0</v>
      </c>
      <c r="Q94" s="8">
        <f>ноя.26!E89</f>
        <v>0</v>
      </c>
      <c r="R94" s="8">
        <f>дек.26!E89</f>
        <v>0</v>
      </c>
    </row>
    <row r="95" spans="1:18" x14ac:dyDescent="0.25">
      <c r="A95" s="18"/>
      <c r="B95" s="58"/>
      <c r="C95" s="20">
        <v>89</v>
      </c>
      <c r="D95" s="62">
        <v>0</v>
      </c>
      <c r="E95" s="63">
        <f t="shared" si="1"/>
        <v>-2240</v>
      </c>
      <c r="F95" s="7">
        <f>янв.26!F90+фев.26!F90+мар.26!F90+апр.26!F90+май.26!F90+июн.26!F90+июл.26!F90+авг.26!F90+сен.26!F90+окт.26!F90+ноя.26!F90+дек.26!F90</f>
        <v>4480</v>
      </c>
      <c r="G95" s="64">
        <f>янв.26!E90</f>
        <v>2240</v>
      </c>
      <c r="H95" s="64">
        <f>фев.26!E90</f>
        <v>2240</v>
      </c>
      <c r="I95" s="64">
        <f>мар.26!E90</f>
        <v>2240</v>
      </c>
      <c r="J95" s="64">
        <f>апр.26!E90</f>
        <v>0</v>
      </c>
      <c r="K95" s="64">
        <f>май.26!E90</f>
        <v>0</v>
      </c>
      <c r="L95" s="8">
        <f>июн.26!E90</f>
        <v>0</v>
      </c>
      <c r="M95" s="8">
        <f>июл.26!E90</f>
        <v>0</v>
      </c>
      <c r="N95" s="8">
        <f>авг.26!E90</f>
        <v>0</v>
      </c>
      <c r="O95" s="8">
        <f>сен.26!E90</f>
        <v>0</v>
      </c>
      <c r="P95" s="8">
        <f>окт.26!E90</f>
        <v>0</v>
      </c>
      <c r="Q95" s="8">
        <f>ноя.26!E90</f>
        <v>0</v>
      </c>
      <c r="R95" s="8">
        <f>дек.26!E90</f>
        <v>0</v>
      </c>
    </row>
    <row r="96" spans="1:18" x14ac:dyDescent="0.25">
      <c r="A96" s="18"/>
      <c r="B96" s="58"/>
      <c r="C96" s="20">
        <v>90</v>
      </c>
      <c r="D96" s="62">
        <v>2220</v>
      </c>
      <c r="E96" s="63">
        <f t="shared" si="1"/>
        <v>500</v>
      </c>
      <c r="F96" s="7">
        <f>янв.26!F91+фев.26!F91+мар.26!F91+апр.26!F91+май.26!F91+июн.26!F91+июл.26!F91+авг.26!F91+сен.26!F91+окт.26!F91+ноя.26!F91+дек.26!F91</f>
        <v>5000</v>
      </c>
      <c r="G96" s="64">
        <f>янв.26!E91</f>
        <v>2240</v>
      </c>
      <c r="H96" s="64">
        <f>фев.26!E91</f>
        <v>2240</v>
      </c>
      <c r="I96" s="64">
        <f>мар.26!E91</f>
        <v>2240</v>
      </c>
      <c r="J96" s="64">
        <f>апр.26!E91</f>
        <v>0</v>
      </c>
      <c r="K96" s="64">
        <f>май.26!E91</f>
        <v>0</v>
      </c>
      <c r="L96" s="8">
        <f>июн.26!E91</f>
        <v>0</v>
      </c>
      <c r="M96" s="8">
        <f>июл.26!E91</f>
        <v>0</v>
      </c>
      <c r="N96" s="8">
        <f>авг.26!E91</f>
        <v>0</v>
      </c>
      <c r="O96" s="8">
        <f>сен.26!E91</f>
        <v>0</v>
      </c>
      <c r="P96" s="8">
        <f>окт.26!E91</f>
        <v>0</v>
      </c>
      <c r="Q96" s="8">
        <f>ноя.26!E91</f>
        <v>0</v>
      </c>
      <c r="R96" s="8">
        <f>дек.26!E91</f>
        <v>0</v>
      </c>
    </row>
    <row r="97" spans="1:18" x14ac:dyDescent="0.25">
      <c r="A97" s="18"/>
      <c r="B97" s="58"/>
      <c r="C97" s="20">
        <v>91</v>
      </c>
      <c r="D97" s="62">
        <v>-32760</v>
      </c>
      <c r="E97" s="63">
        <f t="shared" si="1"/>
        <v>-19480</v>
      </c>
      <c r="F97" s="7">
        <f>янв.26!F92+фев.26!F92+мар.26!F92+апр.26!F92+май.26!F92+июн.26!F92+июл.26!F92+авг.26!F92+сен.26!F92+окт.26!F92+ноя.26!F92+дек.26!F92</f>
        <v>20000</v>
      </c>
      <c r="G97" s="64">
        <f>янв.26!E92</f>
        <v>2240</v>
      </c>
      <c r="H97" s="64">
        <f>фев.26!E92</f>
        <v>2240</v>
      </c>
      <c r="I97" s="64">
        <f>мар.26!E92</f>
        <v>2240</v>
      </c>
      <c r="J97" s="64">
        <f>апр.26!E92</f>
        <v>0</v>
      </c>
      <c r="K97" s="64">
        <f>май.26!E92</f>
        <v>0</v>
      </c>
      <c r="L97" s="8">
        <f>июн.26!E92</f>
        <v>0</v>
      </c>
      <c r="M97" s="8">
        <f>июл.26!E92</f>
        <v>0</v>
      </c>
      <c r="N97" s="8">
        <f>авг.26!E92</f>
        <v>0</v>
      </c>
      <c r="O97" s="8">
        <f>сен.26!E92</f>
        <v>0</v>
      </c>
      <c r="P97" s="8">
        <f>окт.26!E92</f>
        <v>0</v>
      </c>
      <c r="Q97" s="8">
        <f>ноя.26!E92</f>
        <v>0</v>
      </c>
      <c r="R97" s="8">
        <f>дек.26!E92</f>
        <v>0</v>
      </c>
    </row>
    <row r="98" spans="1:18" x14ac:dyDescent="0.25">
      <c r="A98" s="18"/>
      <c r="B98" s="58"/>
      <c r="C98" s="20">
        <v>92</v>
      </c>
      <c r="D98" s="62">
        <v>6720</v>
      </c>
      <c r="E98" s="63">
        <f t="shared" si="1"/>
        <v>0</v>
      </c>
      <c r="F98" s="7">
        <f>янв.26!F93+фев.26!F93+мар.26!F93+апр.26!F93+май.26!F93+июн.26!F93+июл.26!F93+авг.26!F93+сен.26!F93+окт.26!F93+ноя.26!F93+дек.26!F93</f>
        <v>0</v>
      </c>
      <c r="G98" s="64">
        <f>янв.26!E93</f>
        <v>2240</v>
      </c>
      <c r="H98" s="64">
        <f>фев.26!E93</f>
        <v>2240</v>
      </c>
      <c r="I98" s="64">
        <f>мар.26!E93</f>
        <v>2240</v>
      </c>
      <c r="J98" s="64">
        <f>апр.26!E93</f>
        <v>0</v>
      </c>
      <c r="K98" s="64">
        <f>май.26!E93</f>
        <v>0</v>
      </c>
      <c r="L98" s="8">
        <f>июн.26!E93</f>
        <v>0</v>
      </c>
      <c r="M98" s="8">
        <f>июл.26!E93</f>
        <v>0</v>
      </c>
      <c r="N98" s="8">
        <f>авг.26!E93</f>
        <v>0</v>
      </c>
      <c r="O98" s="8">
        <f>сен.26!E93</f>
        <v>0</v>
      </c>
      <c r="P98" s="8">
        <f>окт.26!E93</f>
        <v>0</v>
      </c>
      <c r="Q98" s="8">
        <f>ноя.26!E93</f>
        <v>0</v>
      </c>
      <c r="R98" s="8">
        <f>дек.26!E93</f>
        <v>0</v>
      </c>
    </row>
    <row r="99" spans="1:18" x14ac:dyDescent="0.25">
      <c r="A99" s="18"/>
      <c r="B99" s="58"/>
      <c r="C99" s="20">
        <v>93</v>
      </c>
      <c r="D99" s="62">
        <v>0</v>
      </c>
      <c r="E99" s="63">
        <f t="shared" si="1"/>
        <v>0</v>
      </c>
      <c r="F99" s="7">
        <f>янв.26!F94+фев.26!F94+мар.26!F94+апр.26!F94+май.26!F94+июн.26!F94+июл.26!F94+авг.26!F94+сен.26!F94+окт.26!F94+ноя.26!F94+дек.26!F94</f>
        <v>0</v>
      </c>
      <c r="G99" s="64">
        <f>янв.26!E94</f>
        <v>0</v>
      </c>
      <c r="H99" s="64">
        <f>фев.26!E94</f>
        <v>0</v>
      </c>
      <c r="I99" s="64">
        <f>мар.26!E94</f>
        <v>0</v>
      </c>
      <c r="J99" s="64">
        <f>апр.26!E94</f>
        <v>0</v>
      </c>
      <c r="K99" s="64">
        <f>май.26!E94</f>
        <v>0</v>
      </c>
      <c r="L99" s="8">
        <f>июн.26!E94</f>
        <v>0</v>
      </c>
      <c r="M99" s="8">
        <f>июл.26!E94</f>
        <v>0</v>
      </c>
      <c r="N99" s="8">
        <f>авг.26!E94</f>
        <v>0</v>
      </c>
      <c r="O99" s="8">
        <f>сен.26!E94</f>
        <v>0</v>
      </c>
      <c r="P99" s="8">
        <f>окт.26!E94</f>
        <v>0</v>
      </c>
      <c r="Q99" s="8">
        <f>ноя.26!E94</f>
        <v>0</v>
      </c>
      <c r="R99" s="8">
        <f>дек.26!E94</f>
        <v>0</v>
      </c>
    </row>
    <row r="100" spans="1:18" x14ac:dyDescent="0.25">
      <c r="A100" s="18"/>
      <c r="B100" s="58"/>
      <c r="C100" s="20">
        <v>94</v>
      </c>
      <c r="D100" s="62">
        <v>0</v>
      </c>
      <c r="E100" s="63">
        <f t="shared" si="1"/>
        <v>-4480</v>
      </c>
      <c r="F100" s="7">
        <f>янв.26!F95+фев.26!F95+мар.26!F95+апр.26!F95+май.26!F95+июн.26!F95+июл.26!F95+авг.26!F95+сен.26!F95+окт.26!F95+ноя.26!F95+дек.26!F95</f>
        <v>2240</v>
      </c>
      <c r="G100" s="64">
        <f>янв.26!E95</f>
        <v>2240</v>
      </c>
      <c r="H100" s="64">
        <f>фев.26!E95</f>
        <v>2240</v>
      </c>
      <c r="I100" s="64">
        <f>мар.26!E95</f>
        <v>2240</v>
      </c>
      <c r="J100" s="64">
        <f>апр.26!E95</f>
        <v>0</v>
      </c>
      <c r="K100" s="64">
        <f>май.26!E95</f>
        <v>0</v>
      </c>
      <c r="L100" s="8">
        <f>июн.26!E95</f>
        <v>0</v>
      </c>
      <c r="M100" s="8">
        <f>июл.26!E95</f>
        <v>0</v>
      </c>
      <c r="N100" s="8">
        <f>авг.26!E95</f>
        <v>0</v>
      </c>
      <c r="O100" s="8">
        <f>сен.26!E95</f>
        <v>0</v>
      </c>
      <c r="P100" s="8">
        <f>окт.26!E95</f>
        <v>0</v>
      </c>
      <c r="Q100" s="8">
        <f>ноя.26!E95</f>
        <v>0</v>
      </c>
      <c r="R100" s="8">
        <f>дек.26!E95</f>
        <v>0</v>
      </c>
    </row>
    <row r="101" spans="1:18" x14ac:dyDescent="0.25">
      <c r="A101" s="18"/>
      <c r="B101" s="58"/>
      <c r="C101" s="20">
        <v>95</v>
      </c>
      <c r="D101" s="62">
        <v>2240</v>
      </c>
      <c r="E101" s="63">
        <f t="shared" si="1"/>
        <v>-2240</v>
      </c>
      <c r="F101" s="7">
        <f>янв.26!F96+фев.26!F96+мар.26!F96+апр.26!F96+май.26!F96+июн.26!F96+июл.26!F96+авг.26!F96+сен.26!F96+окт.26!F96+ноя.26!F96+дек.26!F96</f>
        <v>2240</v>
      </c>
      <c r="G101" s="64">
        <f>янв.26!E96</f>
        <v>2240</v>
      </c>
      <c r="H101" s="64">
        <f>фев.26!E96</f>
        <v>2240</v>
      </c>
      <c r="I101" s="64">
        <f>мар.26!E96</f>
        <v>2240</v>
      </c>
      <c r="J101" s="64">
        <f>апр.26!E96</f>
        <v>0</v>
      </c>
      <c r="K101" s="64">
        <f>май.26!E96</f>
        <v>0</v>
      </c>
      <c r="L101" s="8">
        <f>июн.26!E96</f>
        <v>0</v>
      </c>
      <c r="M101" s="8">
        <f>июл.26!E96</f>
        <v>0</v>
      </c>
      <c r="N101" s="8">
        <f>авг.26!E96</f>
        <v>0</v>
      </c>
      <c r="O101" s="8">
        <f>сен.26!E96</f>
        <v>0</v>
      </c>
      <c r="P101" s="8">
        <f>окт.26!E96</f>
        <v>0</v>
      </c>
      <c r="Q101" s="8">
        <f>ноя.26!E96</f>
        <v>0</v>
      </c>
      <c r="R101" s="8">
        <f>дек.26!E96</f>
        <v>0</v>
      </c>
    </row>
    <row r="102" spans="1:18" x14ac:dyDescent="0.25">
      <c r="A102" s="18"/>
      <c r="B102" s="58"/>
      <c r="C102" s="20">
        <v>96</v>
      </c>
      <c r="D102" s="62">
        <v>0</v>
      </c>
      <c r="E102" s="63">
        <f t="shared" si="1"/>
        <v>-6720</v>
      </c>
      <c r="F102" s="7">
        <f>янв.26!F97+фев.26!F97+мар.26!F97+апр.26!F97+май.26!F97+июн.26!F97+июл.26!F97+авг.26!F97+сен.26!F97+окт.26!F97+ноя.26!F97+дек.26!F97</f>
        <v>0</v>
      </c>
      <c r="G102" s="64">
        <f>янв.26!E97</f>
        <v>2240</v>
      </c>
      <c r="H102" s="64">
        <f>фев.26!E97</f>
        <v>2240</v>
      </c>
      <c r="I102" s="64">
        <f>мар.26!E97</f>
        <v>2240</v>
      </c>
      <c r="J102" s="64">
        <f>апр.26!E97</f>
        <v>0</v>
      </c>
      <c r="K102" s="64">
        <f>май.26!E97</f>
        <v>0</v>
      </c>
      <c r="L102" s="8">
        <f>июн.26!E97</f>
        <v>0</v>
      </c>
      <c r="M102" s="8">
        <f>июл.26!E97</f>
        <v>0</v>
      </c>
      <c r="N102" s="8">
        <f>авг.26!E97</f>
        <v>0</v>
      </c>
      <c r="O102" s="8">
        <f>сен.26!E97</f>
        <v>0</v>
      </c>
      <c r="P102" s="8">
        <f>окт.26!E97</f>
        <v>0</v>
      </c>
      <c r="Q102" s="8">
        <f>ноя.26!E97</f>
        <v>0</v>
      </c>
      <c r="R102" s="8">
        <f>дек.26!E97</f>
        <v>0</v>
      </c>
    </row>
    <row r="103" spans="1:18" x14ac:dyDescent="0.25">
      <c r="A103" s="18"/>
      <c r="B103" s="58"/>
      <c r="C103" s="20">
        <v>97</v>
      </c>
      <c r="D103" s="62">
        <v>-65800</v>
      </c>
      <c r="E103" s="63">
        <f t="shared" si="1"/>
        <v>-72520</v>
      </c>
      <c r="F103" s="7">
        <f>янв.26!F98+фев.26!F98+мар.26!F98+апр.26!F98+май.26!F98+июн.26!F98+июл.26!F98+авг.26!F98+сен.26!F98+окт.26!F98+ноя.26!F98+дек.26!F98</f>
        <v>0</v>
      </c>
      <c r="G103" s="64">
        <f>янв.26!E98</f>
        <v>2240</v>
      </c>
      <c r="H103" s="64">
        <f>фев.26!E98</f>
        <v>2240</v>
      </c>
      <c r="I103" s="64">
        <f>мар.26!E98</f>
        <v>2240</v>
      </c>
      <c r="J103" s="64">
        <f>апр.26!E98</f>
        <v>0</v>
      </c>
      <c r="K103" s="64">
        <f>май.26!E98</f>
        <v>0</v>
      </c>
      <c r="L103" s="8">
        <f>июн.26!E98</f>
        <v>0</v>
      </c>
      <c r="M103" s="8">
        <f>июл.26!E98</f>
        <v>0</v>
      </c>
      <c r="N103" s="8">
        <f>авг.26!E98</f>
        <v>0</v>
      </c>
      <c r="O103" s="8">
        <f>сен.26!E98</f>
        <v>0</v>
      </c>
      <c r="P103" s="8">
        <f>окт.26!E98</f>
        <v>0</v>
      </c>
      <c r="Q103" s="8">
        <f>ноя.26!E98</f>
        <v>0</v>
      </c>
      <c r="R103" s="8">
        <f>дек.26!E98</f>
        <v>0</v>
      </c>
    </row>
    <row r="104" spans="1:18" x14ac:dyDescent="0.25">
      <c r="A104" s="18"/>
      <c r="B104" s="58"/>
      <c r="C104" s="20">
        <v>98</v>
      </c>
      <c r="D104" s="62">
        <v>0</v>
      </c>
      <c r="E104" s="63">
        <f t="shared" si="1"/>
        <v>-2240</v>
      </c>
      <c r="F104" s="7">
        <f>янв.26!F99+фев.26!F99+мар.26!F99+апр.26!F99+май.26!F99+июн.26!F99+июл.26!F99+авг.26!F99+сен.26!F99+окт.26!F99+ноя.26!F99+дек.26!F99</f>
        <v>4480</v>
      </c>
      <c r="G104" s="64">
        <f>янв.26!E99</f>
        <v>2240</v>
      </c>
      <c r="H104" s="64">
        <f>фев.26!E99</f>
        <v>2240</v>
      </c>
      <c r="I104" s="64">
        <f>мар.26!E99</f>
        <v>2240</v>
      </c>
      <c r="J104" s="64">
        <f>апр.26!E99</f>
        <v>0</v>
      </c>
      <c r="K104" s="64">
        <f>май.26!E99</f>
        <v>0</v>
      </c>
      <c r="L104" s="8">
        <f>июн.26!E99</f>
        <v>0</v>
      </c>
      <c r="M104" s="8">
        <f>июл.26!E99</f>
        <v>0</v>
      </c>
      <c r="N104" s="8">
        <f>авг.26!E99</f>
        <v>0</v>
      </c>
      <c r="O104" s="8">
        <f>сен.26!E99</f>
        <v>0</v>
      </c>
      <c r="P104" s="8">
        <f>окт.26!E99</f>
        <v>0</v>
      </c>
      <c r="Q104" s="8">
        <f>ноя.26!E99</f>
        <v>0</v>
      </c>
      <c r="R104" s="8">
        <f>дек.26!E99</f>
        <v>0</v>
      </c>
    </row>
    <row r="105" spans="1:18" x14ac:dyDescent="0.25">
      <c r="A105" s="18"/>
      <c r="B105" s="58"/>
      <c r="C105" s="20">
        <v>99</v>
      </c>
      <c r="D105" s="62">
        <v>2240</v>
      </c>
      <c r="E105" s="63">
        <f t="shared" si="1"/>
        <v>0</v>
      </c>
      <c r="F105" s="7">
        <f>янв.26!F100+фев.26!F100+мар.26!F100+апр.26!F100+май.26!F100+июн.26!F100+июл.26!F100+авг.26!F100+сен.26!F100+окт.26!F100+ноя.26!F100+дек.26!F100</f>
        <v>4480</v>
      </c>
      <c r="G105" s="64">
        <f>янв.26!E100</f>
        <v>2240</v>
      </c>
      <c r="H105" s="64">
        <f>фев.26!E100</f>
        <v>2240</v>
      </c>
      <c r="I105" s="64">
        <f>мар.26!E100</f>
        <v>2240</v>
      </c>
      <c r="J105" s="64">
        <f>апр.26!E100</f>
        <v>0</v>
      </c>
      <c r="K105" s="64">
        <f>май.26!E100</f>
        <v>0</v>
      </c>
      <c r="L105" s="8">
        <f>июн.26!E100</f>
        <v>0</v>
      </c>
      <c r="M105" s="8">
        <f>июл.26!E100</f>
        <v>0</v>
      </c>
      <c r="N105" s="8">
        <f>авг.26!E100</f>
        <v>0</v>
      </c>
      <c r="O105" s="8">
        <f>сен.26!E100</f>
        <v>0</v>
      </c>
      <c r="P105" s="8">
        <f>окт.26!E100</f>
        <v>0</v>
      </c>
      <c r="Q105" s="8">
        <f>ноя.26!E100</f>
        <v>0</v>
      </c>
      <c r="R105" s="8">
        <f>дек.26!E100</f>
        <v>0</v>
      </c>
    </row>
    <row r="106" spans="1:18" x14ac:dyDescent="0.25">
      <c r="A106" s="18"/>
      <c r="B106" s="58"/>
      <c r="C106" s="20">
        <v>100</v>
      </c>
      <c r="D106" s="62">
        <v>-23520</v>
      </c>
      <c r="E106" s="63">
        <f t="shared" si="1"/>
        <v>-30240</v>
      </c>
      <c r="F106" s="7">
        <f>янв.26!F101+фев.26!F101+мар.26!F101+апр.26!F101+май.26!F101+июн.26!F101+июл.26!F101+авг.26!F101+сен.26!F101+окт.26!F101+ноя.26!F101+дек.26!F101</f>
        <v>0</v>
      </c>
      <c r="G106" s="64">
        <f>янв.26!E101</f>
        <v>2240</v>
      </c>
      <c r="H106" s="64">
        <f>фев.26!E101</f>
        <v>2240</v>
      </c>
      <c r="I106" s="64">
        <f>мар.26!E101</f>
        <v>2240</v>
      </c>
      <c r="J106" s="64">
        <f>апр.26!E101</f>
        <v>0</v>
      </c>
      <c r="K106" s="64">
        <f>май.26!E101</f>
        <v>0</v>
      </c>
      <c r="L106" s="8">
        <f>июн.26!E101</f>
        <v>0</v>
      </c>
      <c r="M106" s="8">
        <f>июл.26!E101</f>
        <v>0</v>
      </c>
      <c r="N106" s="8">
        <f>авг.26!E101</f>
        <v>0</v>
      </c>
      <c r="O106" s="8">
        <f>сен.26!E101</f>
        <v>0</v>
      </c>
      <c r="P106" s="8">
        <f>окт.26!E101</f>
        <v>0</v>
      </c>
      <c r="Q106" s="8">
        <f>ноя.26!E101</f>
        <v>0</v>
      </c>
      <c r="R106" s="8">
        <f>дек.26!E101</f>
        <v>0</v>
      </c>
    </row>
    <row r="107" spans="1:18" x14ac:dyDescent="0.25">
      <c r="A107" s="18"/>
      <c r="B107" s="58"/>
      <c r="C107" s="20">
        <v>101</v>
      </c>
      <c r="D107" s="62">
        <v>0</v>
      </c>
      <c r="E107" s="63">
        <f t="shared" si="1"/>
        <v>0</v>
      </c>
      <c r="F107" s="7">
        <f>янв.26!F102+фев.26!F102+мар.26!F102+апр.26!F102+май.26!F102+июн.26!F102+июл.26!F102+авг.26!F102+сен.26!F102+окт.26!F102+ноя.26!F102+дек.26!F102</f>
        <v>0</v>
      </c>
      <c r="G107" s="64">
        <f>янв.26!E102</f>
        <v>0</v>
      </c>
      <c r="H107" s="64">
        <f>фев.26!E102</f>
        <v>0</v>
      </c>
      <c r="I107" s="64">
        <f>мар.26!E102</f>
        <v>0</v>
      </c>
      <c r="J107" s="64">
        <f>апр.26!E102</f>
        <v>0</v>
      </c>
      <c r="K107" s="64">
        <f>май.26!E102</f>
        <v>0</v>
      </c>
      <c r="L107" s="8">
        <f>июн.26!E102</f>
        <v>0</v>
      </c>
      <c r="M107" s="8">
        <f>июл.26!E102</f>
        <v>0</v>
      </c>
      <c r="N107" s="8">
        <f>авг.26!E102</f>
        <v>0</v>
      </c>
      <c r="O107" s="8">
        <f>сен.26!E102</f>
        <v>0</v>
      </c>
      <c r="P107" s="8">
        <f>окт.26!E102</f>
        <v>0</v>
      </c>
      <c r="Q107" s="8">
        <f>ноя.26!E102</f>
        <v>0</v>
      </c>
      <c r="R107" s="8">
        <f>дек.26!E102</f>
        <v>0</v>
      </c>
    </row>
    <row r="108" spans="1:18" x14ac:dyDescent="0.25">
      <c r="A108" s="18"/>
      <c r="B108" s="58"/>
      <c r="C108" s="20">
        <v>102</v>
      </c>
      <c r="D108" s="62">
        <v>-24320</v>
      </c>
      <c r="E108" s="63">
        <f t="shared" si="1"/>
        <v>-31040</v>
      </c>
      <c r="F108" s="7">
        <f>янв.26!F103+фев.26!F103+мар.26!F103+апр.26!F103+май.26!F103+июн.26!F103+июл.26!F103+авг.26!F103+сен.26!F103+окт.26!F103+ноя.26!F103+дек.26!F103</f>
        <v>0</v>
      </c>
      <c r="G108" s="64">
        <f>янв.26!E103</f>
        <v>2240</v>
      </c>
      <c r="H108" s="64">
        <f>фев.26!E103</f>
        <v>2240</v>
      </c>
      <c r="I108" s="64">
        <f>мар.26!E103</f>
        <v>2240</v>
      </c>
      <c r="J108" s="64">
        <f>апр.26!E103</f>
        <v>0</v>
      </c>
      <c r="K108" s="64">
        <f>май.26!E103</f>
        <v>0</v>
      </c>
      <c r="L108" s="8">
        <f>июн.26!E103</f>
        <v>0</v>
      </c>
      <c r="M108" s="8">
        <f>июл.26!E103</f>
        <v>0</v>
      </c>
      <c r="N108" s="8">
        <f>авг.26!E103</f>
        <v>0</v>
      </c>
      <c r="O108" s="8">
        <f>сен.26!E103</f>
        <v>0</v>
      </c>
      <c r="P108" s="8">
        <f>окт.26!E103</f>
        <v>0</v>
      </c>
      <c r="Q108" s="8">
        <f>ноя.26!E103</f>
        <v>0</v>
      </c>
      <c r="R108" s="8">
        <f>дек.26!E103</f>
        <v>0</v>
      </c>
    </row>
    <row r="109" spans="1:18" x14ac:dyDescent="0.25">
      <c r="A109" s="18"/>
      <c r="B109" s="58"/>
      <c r="C109" s="20">
        <v>103</v>
      </c>
      <c r="D109" s="62">
        <v>-10635.48</v>
      </c>
      <c r="E109" s="63">
        <f t="shared" si="1"/>
        <v>-17355.48</v>
      </c>
      <c r="F109" s="7">
        <f>янв.26!F104+фев.26!F104+мар.26!F104+апр.26!F104+май.26!F104+июн.26!F104+июл.26!F104+авг.26!F104+сен.26!F104+окт.26!F104+ноя.26!F104+дек.26!F104</f>
        <v>0</v>
      </c>
      <c r="G109" s="64">
        <f>янв.26!E104</f>
        <v>2240</v>
      </c>
      <c r="H109" s="64">
        <f>фев.26!E104</f>
        <v>2240</v>
      </c>
      <c r="I109" s="64">
        <f>мар.26!E104</f>
        <v>2240</v>
      </c>
      <c r="J109" s="64">
        <f>апр.26!E104</f>
        <v>0</v>
      </c>
      <c r="K109" s="64">
        <f>май.26!E104</f>
        <v>0</v>
      </c>
      <c r="L109" s="8">
        <f>июн.26!E104</f>
        <v>0</v>
      </c>
      <c r="M109" s="8">
        <f>июл.26!E104</f>
        <v>0</v>
      </c>
      <c r="N109" s="8">
        <f>авг.26!E104</f>
        <v>0</v>
      </c>
      <c r="O109" s="8">
        <f>сен.26!E104</f>
        <v>0</v>
      </c>
      <c r="P109" s="8">
        <f>окт.26!E104</f>
        <v>0</v>
      </c>
      <c r="Q109" s="8">
        <f>ноя.26!E104</f>
        <v>0</v>
      </c>
      <c r="R109" s="8">
        <f>дек.26!E104</f>
        <v>0</v>
      </c>
    </row>
    <row r="110" spans="1:18" x14ac:dyDescent="0.25">
      <c r="A110" s="18"/>
      <c r="B110" s="58"/>
      <c r="C110" s="20">
        <v>104</v>
      </c>
      <c r="D110" s="62">
        <v>0</v>
      </c>
      <c r="E110" s="63">
        <f t="shared" si="1"/>
        <v>-2240</v>
      </c>
      <c r="F110" s="7">
        <f>янв.26!F105+фев.26!F105+мар.26!F105+апр.26!F105+май.26!F105+июн.26!F105+июл.26!F105+авг.26!F105+сен.26!F105+окт.26!F105+ноя.26!F105+дек.26!F105</f>
        <v>4480</v>
      </c>
      <c r="G110" s="64">
        <f>янв.26!E105</f>
        <v>2240</v>
      </c>
      <c r="H110" s="64">
        <f>фев.26!E105</f>
        <v>2240</v>
      </c>
      <c r="I110" s="64">
        <f>мар.26!E105</f>
        <v>2240</v>
      </c>
      <c r="J110" s="64">
        <f>апр.26!E105</f>
        <v>0</v>
      </c>
      <c r="K110" s="64">
        <f>май.26!E105</f>
        <v>0</v>
      </c>
      <c r="L110" s="8">
        <f>июн.26!E105</f>
        <v>0</v>
      </c>
      <c r="M110" s="8">
        <f>июл.26!E105</f>
        <v>0</v>
      </c>
      <c r="N110" s="8">
        <f>авг.26!E105</f>
        <v>0</v>
      </c>
      <c r="O110" s="8">
        <f>сен.26!E105</f>
        <v>0</v>
      </c>
      <c r="P110" s="8">
        <f>окт.26!E105</f>
        <v>0</v>
      </c>
      <c r="Q110" s="8">
        <f>ноя.26!E105</f>
        <v>0</v>
      </c>
      <c r="R110" s="8">
        <f>дек.26!E105</f>
        <v>0</v>
      </c>
    </row>
    <row r="111" spans="1:18" x14ac:dyDescent="0.25">
      <c r="A111" s="18"/>
      <c r="B111" s="58"/>
      <c r="C111" s="20">
        <v>105</v>
      </c>
      <c r="D111" s="62">
        <v>-62140</v>
      </c>
      <c r="E111" s="63">
        <f t="shared" si="1"/>
        <v>-68860</v>
      </c>
      <c r="F111" s="7">
        <f>янв.26!F106+фев.26!F106+мар.26!F106+апр.26!F106+май.26!F106+июн.26!F106+июл.26!F106+авг.26!F106+сен.26!F106+окт.26!F106+ноя.26!F106+дек.26!F106</f>
        <v>0</v>
      </c>
      <c r="G111" s="64">
        <f>янв.26!E106</f>
        <v>2240</v>
      </c>
      <c r="H111" s="64">
        <f>фев.26!E106</f>
        <v>2240</v>
      </c>
      <c r="I111" s="64">
        <f>мар.26!E106</f>
        <v>2240</v>
      </c>
      <c r="J111" s="64">
        <f>апр.26!E106</f>
        <v>0</v>
      </c>
      <c r="K111" s="64">
        <f>май.26!E106</f>
        <v>0</v>
      </c>
      <c r="L111" s="8">
        <f>июн.26!E106</f>
        <v>0</v>
      </c>
      <c r="M111" s="8">
        <f>июл.26!E106</f>
        <v>0</v>
      </c>
      <c r="N111" s="8">
        <f>авг.26!E106</f>
        <v>0</v>
      </c>
      <c r="O111" s="8">
        <f>сен.26!E106</f>
        <v>0</v>
      </c>
      <c r="P111" s="8">
        <f>окт.26!E106</f>
        <v>0</v>
      </c>
      <c r="Q111" s="8">
        <f>ноя.26!E106</f>
        <v>0</v>
      </c>
      <c r="R111" s="8">
        <f>дек.26!E106</f>
        <v>0</v>
      </c>
    </row>
    <row r="112" spans="1:18" x14ac:dyDescent="0.25">
      <c r="A112" s="18"/>
      <c r="B112" s="58"/>
      <c r="C112" s="20">
        <v>106</v>
      </c>
      <c r="D112" s="62">
        <v>-56732</v>
      </c>
      <c r="E112" s="63">
        <f t="shared" si="1"/>
        <v>-6452</v>
      </c>
      <c r="F112" s="7">
        <f>янв.26!F107+фев.26!F107+мар.26!F107+апр.26!F107+май.26!F107+июн.26!F107+июл.26!F107+авг.26!F107+сен.26!F107+окт.26!F107+ноя.26!F107+дек.26!F107</f>
        <v>57000</v>
      </c>
      <c r="G112" s="64">
        <f>янв.26!E107</f>
        <v>2240</v>
      </c>
      <c r="H112" s="64">
        <f>фев.26!E107</f>
        <v>2240</v>
      </c>
      <c r="I112" s="64">
        <f>мар.26!E107</f>
        <v>2240</v>
      </c>
      <c r="J112" s="64">
        <f>апр.26!E107</f>
        <v>0</v>
      </c>
      <c r="K112" s="64">
        <f>май.26!E107</f>
        <v>0</v>
      </c>
      <c r="L112" s="8">
        <f>июн.26!E107</f>
        <v>0</v>
      </c>
      <c r="M112" s="8">
        <f>июл.26!E107</f>
        <v>0</v>
      </c>
      <c r="N112" s="8">
        <f>авг.26!E107</f>
        <v>0</v>
      </c>
      <c r="O112" s="8">
        <f>сен.26!E107</f>
        <v>0</v>
      </c>
      <c r="P112" s="8">
        <f>окт.26!E107</f>
        <v>0</v>
      </c>
      <c r="Q112" s="8">
        <f>ноя.26!E107</f>
        <v>0</v>
      </c>
      <c r="R112" s="8">
        <f>дек.26!E107</f>
        <v>0</v>
      </c>
    </row>
    <row r="113" spans="1:18" x14ac:dyDescent="0.25">
      <c r="A113" s="18"/>
      <c r="B113" s="58"/>
      <c r="C113" s="20">
        <v>107</v>
      </c>
      <c r="D113" s="62">
        <v>0</v>
      </c>
      <c r="E113" s="63">
        <f t="shared" si="1"/>
        <v>0</v>
      </c>
      <c r="F113" s="7">
        <f>янв.26!F108+фев.26!F108+мар.26!F108+апр.26!F108+май.26!F108+июн.26!F108+июл.26!F108+авг.26!F108+сен.26!F108+окт.26!F108+ноя.26!F108+дек.26!F108</f>
        <v>6720</v>
      </c>
      <c r="G113" s="64">
        <f>янв.26!E108</f>
        <v>2240</v>
      </c>
      <c r="H113" s="64">
        <f>фев.26!E108</f>
        <v>2240</v>
      </c>
      <c r="I113" s="64">
        <f>мар.26!E108</f>
        <v>2240</v>
      </c>
      <c r="J113" s="64">
        <f>апр.26!E108</f>
        <v>0</v>
      </c>
      <c r="K113" s="64">
        <f>май.26!E108</f>
        <v>0</v>
      </c>
      <c r="L113" s="8">
        <f>июн.26!E108</f>
        <v>0</v>
      </c>
      <c r="M113" s="8">
        <f>июл.26!E108</f>
        <v>0</v>
      </c>
      <c r="N113" s="8">
        <f>авг.26!E108</f>
        <v>0</v>
      </c>
      <c r="O113" s="8">
        <f>сен.26!E108</f>
        <v>0</v>
      </c>
      <c r="P113" s="8">
        <f>окт.26!E108</f>
        <v>0</v>
      </c>
      <c r="Q113" s="8">
        <f>ноя.26!E108</f>
        <v>0</v>
      </c>
      <c r="R113" s="8">
        <f>дек.26!E108</f>
        <v>0</v>
      </c>
    </row>
    <row r="114" spans="1:18" x14ac:dyDescent="0.25">
      <c r="A114" s="18"/>
      <c r="B114" s="58"/>
      <c r="C114" s="20">
        <v>108</v>
      </c>
      <c r="D114" s="62">
        <v>0</v>
      </c>
      <c r="E114" s="63">
        <f t="shared" si="1"/>
        <v>0</v>
      </c>
      <c r="F114" s="7">
        <f>янв.26!F109+фев.26!F109+мар.26!F109+апр.26!F109+май.26!F109+июн.26!F109+июл.26!F109+авг.26!F109+сен.26!F109+окт.26!F109+ноя.26!F109+дек.26!F109</f>
        <v>0</v>
      </c>
      <c r="G114" s="64">
        <f>янв.26!E109</f>
        <v>0</v>
      </c>
      <c r="H114" s="64">
        <f>фев.26!E109</f>
        <v>0</v>
      </c>
      <c r="I114" s="64">
        <f>мар.26!E109</f>
        <v>0</v>
      </c>
      <c r="J114" s="64">
        <f>апр.26!E109</f>
        <v>0</v>
      </c>
      <c r="K114" s="64">
        <f>май.26!E109</f>
        <v>0</v>
      </c>
      <c r="L114" s="8">
        <f>июн.26!E109</f>
        <v>0</v>
      </c>
      <c r="M114" s="8">
        <f>июл.26!E109</f>
        <v>0</v>
      </c>
      <c r="N114" s="8">
        <f>авг.26!E109</f>
        <v>0</v>
      </c>
      <c r="O114" s="8">
        <f>сен.26!E109</f>
        <v>0</v>
      </c>
      <c r="P114" s="8">
        <f>окт.26!E109</f>
        <v>0</v>
      </c>
      <c r="Q114" s="8">
        <f>ноя.26!E109</f>
        <v>0</v>
      </c>
      <c r="R114" s="8">
        <f>дек.26!E109</f>
        <v>0</v>
      </c>
    </row>
    <row r="115" spans="1:18" x14ac:dyDescent="0.25">
      <c r="A115" s="18"/>
      <c r="B115" s="58"/>
      <c r="C115" s="20">
        <v>109</v>
      </c>
      <c r="D115" s="62">
        <v>0</v>
      </c>
      <c r="E115" s="63">
        <f t="shared" si="1"/>
        <v>0</v>
      </c>
      <c r="F115" s="7">
        <f>янв.26!F110+фев.26!F110+мар.26!F110+апр.26!F110+май.26!F110+июн.26!F110+июл.26!F110+авг.26!F110+сен.26!F110+окт.26!F110+ноя.26!F110+дек.26!F110</f>
        <v>0</v>
      </c>
      <c r="G115" s="64">
        <f>янв.26!E110</f>
        <v>0</v>
      </c>
      <c r="H115" s="64">
        <f>фев.26!E110</f>
        <v>0</v>
      </c>
      <c r="I115" s="64">
        <f>мар.26!E110</f>
        <v>0</v>
      </c>
      <c r="J115" s="64">
        <f>апр.26!E110</f>
        <v>0</v>
      </c>
      <c r="K115" s="64">
        <f>май.26!E110</f>
        <v>0</v>
      </c>
      <c r="L115" s="8">
        <f>июн.26!E110</f>
        <v>0</v>
      </c>
      <c r="M115" s="8">
        <f>июл.26!E110</f>
        <v>0</v>
      </c>
      <c r="N115" s="8">
        <f>авг.26!E110</f>
        <v>0</v>
      </c>
      <c r="O115" s="8">
        <f>сен.26!E110</f>
        <v>0</v>
      </c>
      <c r="P115" s="8">
        <f>окт.26!E110</f>
        <v>0</v>
      </c>
      <c r="Q115" s="8">
        <f>ноя.26!E110</f>
        <v>0</v>
      </c>
      <c r="R115" s="8">
        <f>дек.26!E110</f>
        <v>0</v>
      </c>
    </row>
    <row r="116" spans="1:18" x14ac:dyDescent="0.25">
      <c r="A116" s="18"/>
      <c r="B116" s="58"/>
      <c r="C116" s="20">
        <v>110</v>
      </c>
      <c r="D116" s="62">
        <v>-195978.35</v>
      </c>
      <c r="E116" s="63">
        <f t="shared" si="1"/>
        <v>-202698.35</v>
      </c>
      <c r="F116" s="7">
        <f>янв.26!F111+фев.26!F111+мар.26!F111+апр.26!F111+май.26!F111+июн.26!F111+июл.26!F111+авг.26!F111+сен.26!F111+окт.26!F111+ноя.26!F111+дек.26!F111</f>
        <v>0</v>
      </c>
      <c r="G116" s="64">
        <f>янв.26!E111</f>
        <v>2240</v>
      </c>
      <c r="H116" s="64">
        <f>фев.26!E111</f>
        <v>2240</v>
      </c>
      <c r="I116" s="64">
        <f>мар.26!E111</f>
        <v>2240</v>
      </c>
      <c r="J116" s="64">
        <f>апр.26!E111</f>
        <v>0</v>
      </c>
      <c r="K116" s="64">
        <f>май.26!E111</f>
        <v>0</v>
      </c>
      <c r="L116" s="8">
        <f>июн.26!E111</f>
        <v>0</v>
      </c>
      <c r="M116" s="8">
        <f>июл.26!E111</f>
        <v>0</v>
      </c>
      <c r="N116" s="8">
        <f>авг.26!E111</f>
        <v>0</v>
      </c>
      <c r="O116" s="8">
        <f>сен.26!E111</f>
        <v>0</v>
      </c>
      <c r="P116" s="8">
        <f>окт.26!E111</f>
        <v>0</v>
      </c>
      <c r="Q116" s="8">
        <f>ноя.26!E111</f>
        <v>0</v>
      </c>
      <c r="R116" s="8">
        <f>дек.26!E111</f>
        <v>0</v>
      </c>
    </row>
    <row r="117" spans="1:18" x14ac:dyDescent="0.25">
      <c r="A117" s="18"/>
      <c r="B117" s="58"/>
      <c r="C117" s="20">
        <v>111</v>
      </c>
      <c r="D117" s="62">
        <v>0</v>
      </c>
      <c r="E117" s="63">
        <f t="shared" si="1"/>
        <v>6720</v>
      </c>
      <c r="F117" s="7">
        <f>янв.26!F112+фев.26!F112+мар.26!F112+апр.26!F112+май.26!F112+июн.26!F112+июл.26!F112+авг.26!F112+сен.26!F112+окт.26!F112+ноя.26!F112+дек.26!F112</f>
        <v>13440</v>
      </c>
      <c r="G117" s="64">
        <f>янв.26!E112</f>
        <v>2240</v>
      </c>
      <c r="H117" s="64">
        <f>фев.26!E112</f>
        <v>2240</v>
      </c>
      <c r="I117" s="64">
        <f>мар.26!E112</f>
        <v>2240</v>
      </c>
      <c r="J117" s="64">
        <f>апр.26!E112</f>
        <v>0</v>
      </c>
      <c r="K117" s="64">
        <f>май.26!E112</f>
        <v>0</v>
      </c>
      <c r="L117" s="8">
        <f>июн.26!E112</f>
        <v>0</v>
      </c>
      <c r="M117" s="8">
        <f>июл.26!E112</f>
        <v>0</v>
      </c>
      <c r="N117" s="8">
        <f>авг.26!E112</f>
        <v>0</v>
      </c>
      <c r="O117" s="8">
        <f>сен.26!E112</f>
        <v>0</v>
      </c>
      <c r="P117" s="8">
        <f>окт.26!E112</f>
        <v>0</v>
      </c>
      <c r="Q117" s="8">
        <f>ноя.26!E112</f>
        <v>0</v>
      </c>
      <c r="R117" s="8">
        <f>дек.26!E112</f>
        <v>0</v>
      </c>
    </row>
    <row r="118" spans="1:18" x14ac:dyDescent="0.25">
      <c r="A118" s="18"/>
      <c r="B118" s="58"/>
      <c r="C118" s="20">
        <v>112</v>
      </c>
      <c r="D118" s="62">
        <v>9600</v>
      </c>
      <c r="E118" s="63">
        <f t="shared" si="1"/>
        <v>2880</v>
      </c>
      <c r="F118" s="7">
        <f>янв.26!F113+фев.26!F113+мар.26!F113+апр.26!F113+май.26!F113+июн.26!F113+июл.26!F113+авг.26!F113+сен.26!F113+окт.26!F113+ноя.26!F113+дек.26!F113</f>
        <v>0</v>
      </c>
      <c r="G118" s="64">
        <f>янв.26!E113</f>
        <v>2240</v>
      </c>
      <c r="H118" s="64">
        <f>фев.26!E113</f>
        <v>2240</v>
      </c>
      <c r="I118" s="64">
        <f>мар.26!E113</f>
        <v>2240</v>
      </c>
      <c r="J118" s="64">
        <f>апр.26!E113</f>
        <v>0</v>
      </c>
      <c r="K118" s="64">
        <f>май.26!E113</f>
        <v>0</v>
      </c>
      <c r="L118" s="8">
        <f>июн.26!E113</f>
        <v>0</v>
      </c>
      <c r="M118" s="8">
        <f>июл.26!E113</f>
        <v>0</v>
      </c>
      <c r="N118" s="8">
        <f>авг.26!E113</f>
        <v>0</v>
      </c>
      <c r="O118" s="8">
        <f>сен.26!E113</f>
        <v>0</v>
      </c>
      <c r="P118" s="8">
        <f>окт.26!E113</f>
        <v>0</v>
      </c>
      <c r="Q118" s="8">
        <f>ноя.26!E113</f>
        <v>0</v>
      </c>
      <c r="R118" s="8">
        <f>дек.26!E113</f>
        <v>0</v>
      </c>
    </row>
    <row r="119" spans="1:18" x14ac:dyDescent="0.25">
      <c r="A119" s="9"/>
      <c r="B119" s="58"/>
      <c r="C119" s="20">
        <v>113</v>
      </c>
      <c r="D119" s="62">
        <v>0</v>
      </c>
      <c r="E119" s="63">
        <f t="shared" si="1"/>
        <v>0</v>
      </c>
      <c r="F119" s="7">
        <f>янв.26!F114+фев.26!F114+мар.26!F114+апр.26!F114+май.26!F114+июн.26!F114+июл.26!F114+авг.26!F114+сен.26!F114+окт.26!F114+ноя.26!F114+дек.26!F114</f>
        <v>0</v>
      </c>
      <c r="G119" s="64">
        <f>янв.26!E114</f>
        <v>0</v>
      </c>
      <c r="H119" s="64">
        <f>фев.26!E114</f>
        <v>0</v>
      </c>
      <c r="I119" s="64">
        <f>мар.26!E114</f>
        <v>0</v>
      </c>
      <c r="J119" s="64">
        <f>апр.26!E114</f>
        <v>0</v>
      </c>
      <c r="K119" s="64">
        <f>май.26!E114</f>
        <v>0</v>
      </c>
      <c r="L119" s="8">
        <f>июн.26!E114</f>
        <v>0</v>
      </c>
      <c r="M119" s="8">
        <f>июл.26!E114</f>
        <v>0</v>
      </c>
      <c r="N119" s="8">
        <f>авг.26!E114</f>
        <v>0</v>
      </c>
      <c r="O119" s="8">
        <f>сен.26!E114</f>
        <v>0</v>
      </c>
      <c r="P119" s="8">
        <f>окт.26!E114</f>
        <v>0</v>
      </c>
      <c r="Q119" s="8">
        <f>ноя.26!E114</f>
        <v>0</v>
      </c>
      <c r="R119" s="8">
        <f>дек.26!E114</f>
        <v>0</v>
      </c>
    </row>
    <row r="120" spans="1:18" x14ac:dyDescent="0.25">
      <c r="A120" s="18"/>
      <c r="B120" s="58"/>
      <c r="C120" s="20">
        <v>114</v>
      </c>
      <c r="D120" s="62">
        <v>0</v>
      </c>
      <c r="E120" s="63">
        <f t="shared" si="1"/>
        <v>15680</v>
      </c>
      <c r="F120" s="7">
        <f>янв.26!F115+фев.26!F115+мар.26!F115+апр.26!F115+май.26!F115+июн.26!F115+июл.26!F115+авг.26!F115+сен.26!F115+окт.26!F115+ноя.26!F115+дек.26!F115</f>
        <v>22400</v>
      </c>
      <c r="G120" s="64">
        <f>янв.26!E115</f>
        <v>2240</v>
      </c>
      <c r="H120" s="64">
        <f>фев.26!E115</f>
        <v>2240</v>
      </c>
      <c r="I120" s="64">
        <f>мар.26!E115</f>
        <v>2240</v>
      </c>
      <c r="J120" s="64">
        <f>апр.26!E115</f>
        <v>0</v>
      </c>
      <c r="K120" s="64">
        <f>май.26!E115</f>
        <v>0</v>
      </c>
      <c r="L120" s="8">
        <f>июн.26!E115</f>
        <v>0</v>
      </c>
      <c r="M120" s="8">
        <f>июл.26!E115</f>
        <v>0</v>
      </c>
      <c r="N120" s="8">
        <f>авг.26!E115</f>
        <v>0</v>
      </c>
      <c r="O120" s="8">
        <f>сен.26!E115</f>
        <v>0</v>
      </c>
      <c r="P120" s="8">
        <f>окт.26!E115</f>
        <v>0</v>
      </c>
      <c r="Q120" s="8">
        <f>ноя.26!E115</f>
        <v>0</v>
      </c>
      <c r="R120" s="8">
        <f>дек.26!E115</f>
        <v>0</v>
      </c>
    </row>
    <row r="121" spans="1:18" x14ac:dyDescent="0.25">
      <c r="A121" s="18"/>
      <c r="B121" s="58"/>
      <c r="C121" s="20">
        <v>115</v>
      </c>
      <c r="D121" s="62">
        <v>2240</v>
      </c>
      <c r="E121" s="63">
        <f t="shared" si="1"/>
        <v>0</v>
      </c>
      <c r="F121" s="7">
        <f>янв.26!F116+фев.26!F116+мар.26!F116+апр.26!F116+май.26!F116+июн.26!F116+июл.26!F116+авг.26!F116+сен.26!F116+окт.26!F116+ноя.26!F116+дек.26!F116</f>
        <v>4480</v>
      </c>
      <c r="G121" s="64">
        <f>янв.26!E116</f>
        <v>2240</v>
      </c>
      <c r="H121" s="64">
        <f>фев.26!E116</f>
        <v>2240</v>
      </c>
      <c r="I121" s="64">
        <f>мар.26!E116</f>
        <v>2240</v>
      </c>
      <c r="J121" s="64">
        <f>апр.26!E116</f>
        <v>0</v>
      </c>
      <c r="K121" s="64">
        <f>май.26!E116</f>
        <v>0</v>
      </c>
      <c r="L121" s="8">
        <f>июн.26!E116</f>
        <v>0</v>
      </c>
      <c r="M121" s="8">
        <f>июл.26!E116</f>
        <v>0</v>
      </c>
      <c r="N121" s="8">
        <f>авг.26!E116</f>
        <v>0</v>
      </c>
      <c r="O121" s="8">
        <f>сен.26!E116</f>
        <v>0</v>
      </c>
      <c r="P121" s="8">
        <f>окт.26!E116</f>
        <v>0</v>
      </c>
      <c r="Q121" s="8">
        <f>ноя.26!E116</f>
        <v>0</v>
      </c>
      <c r="R121" s="8">
        <f>дек.26!E116</f>
        <v>0</v>
      </c>
    </row>
    <row r="122" spans="1:18" x14ac:dyDescent="0.25">
      <c r="A122" s="18"/>
      <c r="B122" s="58"/>
      <c r="C122" s="20">
        <v>116</v>
      </c>
      <c r="D122" s="62">
        <v>-4480</v>
      </c>
      <c r="E122" s="63">
        <f t="shared" si="1"/>
        <v>-6720</v>
      </c>
      <c r="F122" s="7">
        <f>янв.26!F117+фев.26!F117+мар.26!F117+апр.26!F117+май.26!F117+июн.26!F117+июл.26!F117+авг.26!F117+сен.26!F117+окт.26!F117+ноя.26!F117+дек.26!F117</f>
        <v>4480</v>
      </c>
      <c r="G122" s="64">
        <f>янв.26!E117</f>
        <v>2240</v>
      </c>
      <c r="H122" s="64">
        <f>фев.26!E117</f>
        <v>2240</v>
      </c>
      <c r="I122" s="64">
        <f>мар.26!E117</f>
        <v>2240</v>
      </c>
      <c r="J122" s="64">
        <f>апр.26!E117</f>
        <v>0</v>
      </c>
      <c r="K122" s="64">
        <f>май.26!E117</f>
        <v>0</v>
      </c>
      <c r="L122" s="8">
        <f>июн.26!E117</f>
        <v>0</v>
      </c>
      <c r="M122" s="8">
        <f>июл.26!E117</f>
        <v>0</v>
      </c>
      <c r="N122" s="8">
        <f>авг.26!E117</f>
        <v>0</v>
      </c>
      <c r="O122" s="8">
        <f>сен.26!E117</f>
        <v>0</v>
      </c>
      <c r="P122" s="8">
        <f>окт.26!E117</f>
        <v>0</v>
      </c>
      <c r="Q122" s="8">
        <f>ноя.26!E117</f>
        <v>0</v>
      </c>
      <c r="R122" s="8">
        <f>дек.26!E117</f>
        <v>0</v>
      </c>
    </row>
    <row r="123" spans="1:18" x14ac:dyDescent="0.25">
      <c r="A123" s="18"/>
      <c r="B123" s="58"/>
      <c r="C123" s="20">
        <v>117</v>
      </c>
      <c r="D123" s="62">
        <v>2240</v>
      </c>
      <c r="E123" s="63">
        <f t="shared" si="1"/>
        <v>-4480</v>
      </c>
      <c r="F123" s="7">
        <f>янв.26!F118+фев.26!F118+мар.26!F118+апр.26!F118+май.26!F118+июн.26!F118+июл.26!F118+авг.26!F118+сен.26!F118+окт.26!F118+ноя.26!F118+дек.26!F118</f>
        <v>0</v>
      </c>
      <c r="G123" s="64">
        <f>янв.26!E118</f>
        <v>2240</v>
      </c>
      <c r="H123" s="64">
        <f>фев.26!E118</f>
        <v>2240</v>
      </c>
      <c r="I123" s="64">
        <f>мар.26!E118</f>
        <v>2240</v>
      </c>
      <c r="J123" s="64">
        <f>апр.26!E118</f>
        <v>0</v>
      </c>
      <c r="K123" s="64">
        <f>май.26!E118</f>
        <v>0</v>
      </c>
      <c r="L123" s="8">
        <f>июн.26!E118</f>
        <v>0</v>
      </c>
      <c r="M123" s="8">
        <f>июл.26!E118</f>
        <v>0</v>
      </c>
      <c r="N123" s="8">
        <f>авг.26!E118</f>
        <v>0</v>
      </c>
      <c r="O123" s="8">
        <f>сен.26!E118</f>
        <v>0</v>
      </c>
      <c r="P123" s="8">
        <f>окт.26!E118</f>
        <v>0</v>
      </c>
      <c r="Q123" s="8">
        <f>ноя.26!E118</f>
        <v>0</v>
      </c>
      <c r="R123" s="8">
        <f>дек.26!E118</f>
        <v>0</v>
      </c>
    </row>
    <row r="124" spans="1:18" x14ac:dyDescent="0.25">
      <c r="A124" s="18"/>
      <c r="B124" s="58"/>
      <c r="C124" s="20">
        <v>118</v>
      </c>
      <c r="D124" s="62">
        <v>0</v>
      </c>
      <c r="E124" s="63">
        <f t="shared" si="1"/>
        <v>-2240</v>
      </c>
      <c r="F124" s="7">
        <f>янв.26!F119+фев.26!F119+мар.26!F119+апр.26!F119+май.26!F119+июн.26!F119+июл.26!F119+авг.26!F119+сен.26!F119+окт.26!F119+ноя.26!F119+дек.26!F119</f>
        <v>4480</v>
      </c>
      <c r="G124" s="64">
        <f>янв.26!E119</f>
        <v>2240</v>
      </c>
      <c r="H124" s="64">
        <f>фев.26!E119</f>
        <v>2240</v>
      </c>
      <c r="I124" s="64">
        <f>мар.26!E119</f>
        <v>2240</v>
      </c>
      <c r="J124" s="64">
        <f>апр.26!E119</f>
        <v>0</v>
      </c>
      <c r="K124" s="64">
        <f>май.26!E119</f>
        <v>0</v>
      </c>
      <c r="L124" s="8">
        <f>июн.26!E119</f>
        <v>0</v>
      </c>
      <c r="M124" s="8">
        <f>июл.26!E119</f>
        <v>0</v>
      </c>
      <c r="N124" s="8">
        <f>авг.26!E119</f>
        <v>0</v>
      </c>
      <c r="O124" s="8">
        <f>сен.26!E119</f>
        <v>0</v>
      </c>
      <c r="P124" s="8">
        <f>окт.26!E119</f>
        <v>0</v>
      </c>
      <c r="Q124" s="8">
        <f>ноя.26!E119</f>
        <v>0</v>
      </c>
      <c r="R124" s="8">
        <f>дек.26!E119</f>
        <v>0</v>
      </c>
    </row>
    <row r="125" spans="1:18" x14ac:dyDescent="0.25">
      <c r="A125" s="18"/>
      <c r="B125" s="58"/>
      <c r="C125" s="20">
        <v>119</v>
      </c>
      <c r="D125" s="62">
        <v>0</v>
      </c>
      <c r="E125" s="63">
        <f t="shared" si="1"/>
        <v>20160</v>
      </c>
      <c r="F125" s="7">
        <f>янв.26!F120+фев.26!F120+мар.26!F120+апр.26!F120+май.26!F120+июн.26!F120+июл.26!F120+авг.26!F120+сен.26!F120+окт.26!F120+ноя.26!F120+дек.26!F120</f>
        <v>26880</v>
      </c>
      <c r="G125" s="64">
        <f>янв.26!E120</f>
        <v>2240</v>
      </c>
      <c r="H125" s="64">
        <f>фев.26!E120</f>
        <v>2240</v>
      </c>
      <c r="I125" s="64">
        <f>мар.26!E120</f>
        <v>2240</v>
      </c>
      <c r="J125" s="64">
        <f>апр.26!E120</f>
        <v>0</v>
      </c>
      <c r="K125" s="64">
        <f>май.26!E120</f>
        <v>0</v>
      </c>
      <c r="L125" s="8">
        <f>июн.26!E120</f>
        <v>0</v>
      </c>
      <c r="M125" s="8">
        <f>июл.26!E120</f>
        <v>0</v>
      </c>
      <c r="N125" s="8">
        <f>авг.26!E120</f>
        <v>0</v>
      </c>
      <c r="O125" s="8">
        <f>сен.26!E120</f>
        <v>0</v>
      </c>
      <c r="P125" s="8">
        <f>окт.26!E120</f>
        <v>0</v>
      </c>
      <c r="Q125" s="8">
        <f>ноя.26!E120</f>
        <v>0</v>
      </c>
      <c r="R125" s="8">
        <f>дек.26!E120</f>
        <v>0</v>
      </c>
    </row>
    <row r="126" spans="1:18" x14ac:dyDescent="0.25">
      <c r="A126" s="18"/>
      <c r="B126" s="58"/>
      <c r="C126" s="20">
        <v>120</v>
      </c>
      <c r="D126" s="62">
        <v>0</v>
      </c>
      <c r="E126" s="63">
        <f t="shared" ref="E126:E144" si="2">F126-G126-H126-I126-J126-K126-L126-M126-N126-O126-P126-Q126-R126+D126</f>
        <v>0</v>
      </c>
      <c r="F126" s="7">
        <f>янв.26!F121+фев.26!F121+мар.26!F121+апр.26!F121+май.26!F121+июн.26!F121+июл.26!F121+авг.26!F121+сен.26!F121+окт.26!F121+ноя.26!F121+дек.26!F121</f>
        <v>0</v>
      </c>
      <c r="G126" s="64">
        <f>янв.26!E121</f>
        <v>0</v>
      </c>
      <c r="H126" s="64">
        <f>фев.26!E121</f>
        <v>0</v>
      </c>
      <c r="I126" s="64">
        <f>мар.26!E121</f>
        <v>0</v>
      </c>
      <c r="J126" s="64">
        <f>апр.26!E121</f>
        <v>0</v>
      </c>
      <c r="K126" s="64">
        <f>май.26!E121</f>
        <v>0</v>
      </c>
      <c r="L126" s="8">
        <f>июн.26!E121</f>
        <v>0</v>
      </c>
      <c r="M126" s="8">
        <f>июл.26!E121</f>
        <v>0</v>
      </c>
      <c r="N126" s="8">
        <f>авг.26!E121</f>
        <v>0</v>
      </c>
      <c r="O126" s="8">
        <f>сен.26!E121</f>
        <v>0</v>
      </c>
      <c r="P126" s="8">
        <f>окт.26!E121</f>
        <v>0</v>
      </c>
      <c r="Q126" s="8">
        <f>ноя.26!E121</f>
        <v>0</v>
      </c>
      <c r="R126" s="8">
        <f>дек.26!E121</f>
        <v>0</v>
      </c>
    </row>
    <row r="127" spans="1:18" x14ac:dyDescent="0.25">
      <c r="A127" s="18"/>
      <c r="B127" s="58"/>
      <c r="C127" s="20">
        <v>121</v>
      </c>
      <c r="D127" s="62">
        <v>0</v>
      </c>
      <c r="E127" s="63">
        <f t="shared" si="2"/>
        <v>0</v>
      </c>
      <c r="F127" s="7">
        <f>янв.26!F122+фев.26!F122+мар.26!F122+апр.26!F122+май.26!F122+июн.26!F122+июл.26!F122+авг.26!F122+сен.26!F122+окт.26!F122+ноя.26!F122+дек.26!F122</f>
        <v>0</v>
      </c>
      <c r="G127" s="64">
        <f>янв.26!E122</f>
        <v>0</v>
      </c>
      <c r="H127" s="64">
        <f>фев.26!E122</f>
        <v>0</v>
      </c>
      <c r="I127" s="64">
        <f>мар.26!E122</f>
        <v>0</v>
      </c>
      <c r="J127" s="64">
        <f>апр.26!E122</f>
        <v>0</v>
      </c>
      <c r="K127" s="64">
        <f>май.26!E122</f>
        <v>0</v>
      </c>
      <c r="L127" s="8">
        <f>июн.26!E122</f>
        <v>0</v>
      </c>
      <c r="M127" s="8">
        <f>июл.26!E122</f>
        <v>0</v>
      </c>
      <c r="N127" s="8">
        <f>авг.26!E122</f>
        <v>0</v>
      </c>
      <c r="O127" s="8">
        <f>сен.26!E122</f>
        <v>0</v>
      </c>
      <c r="P127" s="8">
        <f>окт.26!E122</f>
        <v>0</v>
      </c>
      <c r="Q127" s="8">
        <f>ноя.26!E122</f>
        <v>0</v>
      </c>
      <c r="R127" s="8">
        <f>дек.26!E122</f>
        <v>0</v>
      </c>
    </row>
    <row r="128" spans="1:18" x14ac:dyDescent="0.25">
      <c r="A128" s="18"/>
      <c r="B128" s="58"/>
      <c r="C128" s="20">
        <v>122</v>
      </c>
      <c r="D128" s="62">
        <v>0</v>
      </c>
      <c r="E128" s="63">
        <f t="shared" si="2"/>
        <v>0</v>
      </c>
      <c r="F128" s="7">
        <f>янв.26!F123+фев.26!F123+мар.26!F123+апр.26!F123+май.26!F123+июн.26!F123+июл.26!F123+авг.26!F123+сен.26!F123+окт.26!F123+ноя.26!F123+дек.26!F123</f>
        <v>0</v>
      </c>
      <c r="G128" s="64">
        <f>янв.26!E123</f>
        <v>0</v>
      </c>
      <c r="H128" s="64">
        <f>фев.26!E123</f>
        <v>0</v>
      </c>
      <c r="I128" s="64">
        <f>мар.26!E123</f>
        <v>0</v>
      </c>
      <c r="J128" s="64">
        <f>апр.26!E123</f>
        <v>0</v>
      </c>
      <c r="K128" s="64">
        <f>май.26!E123</f>
        <v>0</v>
      </c>
      <c r="L128" s="8">
        <f>июн.26!E123</f>
        <v>0</v>
      </c>
      <c r="M128" s="8">
        <f>июл.26!E123</f>
        <v>0</v>
      </c>
      <c r="N128" s="8">
        <f>авг.26!E123</f>
        <v>0</v>
      </c>
      <c r="O128" s="8">
        <f>сен.26!E123</f>
        <v>0</v>
      </c>
      <c r="P128" s="8">
        <f>окт.26!E123</f>
        <v>0</v>
      </c>
      <c r="Q128" s="8">
        <f>ноя.26!E123</f>
        <v>0</v>
      </c>
      <c r="R128" s="8">
        <f>дек.26!E123</f>
        <v>0</v>
      </c>
    </row>
    <row r="129" spans="1:18" x14ac:dyDescent="0.25">
      <c r="A129" s="18"/>
      <c r="B129" s="58"/>
      <c r="C129" s="20">
        <v>123</v>
      </c>
      <c r="D129" s="62">
        <v>0</v>
      </c>
      <c r="E129" s="63">
        <f t="shared" si="2"/>
        <v>0</v>
      </c>
      <c r="F129" s="7">
        <f>янв.26!F124+фев.26!F124+мар.26!F124+апр.26!F124+май.26!F124+июн.26!F124+июл.26!F124+авг.26!F124+сен.26!F124+окт.26!F124+ноя.26!F124+дек.26!F124</f>
        <v>0</v>
      </c>
      <c r="G129" s="64">
        <f>янв.26!E124</f>
        <v>0</v>
      </c>
      <c r="H129" s="64">
        <f>фев.26!E124</f>
        <v>0</v>
      </c>
      <c r="I129" s="64">
        <f>мар.26!E124</f>
        <v>0</v>
      </c>
      <c r="J129" s="64">
        <f>апр.26!E124</f>
        <v>0</v>
      </c>
      <c r="K129" s="64">
        <f>май.26!E124</f>
        <v>0</v>
      </c>
      <c r="L129" s="8">
        <f>июн.26!E124</f>
        <v>0</v>
      </c>
      <c r="M129" s="8">
        <f>июл.26!E124</f>
        <v>0</v>
      </c>
      <c r="N129" s="8">
        <f>авг.26!E124</f>
        <v>0</v>
      </c>
      <c r="O129" s="8">
        <f>сен.26!E124</f>
        <v>0</v>
      </c>
      <c r="P129" s="8">
        <f>окт.26!E124</f>
        <v>0</v>
      </c>
      <c r="Q129" s="8">
        <f>ноя.26!E124</f>
        <v>0</v>
      </c>
      <c r="R129" s="8">
        <f>дек.26!E124</f>
        <v>0</v>
      </c>
    </row>
    <row r="130" spans="1:18" x14ac:dyDescent="0.25">
      <c r="A130" s="18"/>
      <c r="B130" s="58"/>
      <c r="C130" s="20">
        <v>124</v>
      </c>
      <c r="D130" s="62">
        <v>0</v>
      </c>
      <c r="E130" s="63">
        <f t="shared" si="2"/>
        <v>0</v>
      </c>
      <c r="F130" s="7">
        <f>янв.26!F125+фев.26!F125+мар.26!F125+апр.26!F125+май.26!F125+июн.26!F125+июл.26!F125+авг.26!F125+сен.26!F125+окт.26!F125+ноя.26!F125+дек.26!F125</f>
        <v>0</v>
      </c>
      <c r="G130" s="64">
        <f>янв.26!E125</f>
        <v>0</v>
      </c>
      <c r="H130" s="64">
        <f>фев.26!E125</f>
        <v>0</v>
      </c>
      <c r="I130" s="64">
        <f>мар.26!E125</f>
        <v>0</v>
      </c>
      <c r="J130" s="64">
        <f>апр.26!E125</f>
        <v>0</v>
      </c>
      <c r="K130" s="64">
        <f>май.26!E125</f>
        <v>0</v>
      </c>
      <c r="L130" s="8">
        <f>июн.26!E125</f>
        <v>0</v>
      </c>
      <c r="M130" s="8">
        <f>июл.26!E125</f>
        <v>0</v>
      </c>
      <c r="N130" s="8">
        <f>авг.26!E125</f>
        <v>0</v>
      </c>
      <c r="O130" s="8">
        <f>сен.26!E125</f>
        <v>0</v>
      </c>
      <c r="P130" s="8">
        <f>окт.26!E125</f>
        <v>0</v>
      </c>
      <c r="Q130" s="8">
        <f>ноя.26!E125</f>
        <v>0</v>
      </c>
      <c r="R130" s="8">
        <f>дек.26!E125</f>
        <v>0</v>
      </c>
    </row>
    <row r="131" spans="1:18" x14ac:dyDescent="0.25">
      <c r="A131" s="18"/>
      <c r="B131" s="58"/>
      <c r="C131" s="20">
        <v>125</v>
      </c>
      <c r="D131" s="62">
        <v>0</v>
      </c>
      <c r="E131" s="63">
        <f t="shared" si="2"/>
        <v>0</v>
      </c>
      <c r="F131" s="7">
        <f>янв.26!F126+фев.26!F126+мар.26!F126+апр.26!F126+май.26!F126+июн.26!F126+июл.26!F126+авг.26!F126+сен.26!F126+окт.26!F126+ноя.26!F126+дек.26!F126</f>
        <v>0</v>
      </c>
      <c r="G131" s="64">
        <f>янв.26!E126</f>
        <v>0</v>
      </c>
      <c r="H131" s="64">
        <f>фев.26!E126</f>
        <v>0</v>
      </c>
      <c r="I131" s="64">
        <f>мар.26!E126</f>
        <v>0</v>
      </c>
      <c r="J131" s="64">
        <f>апр.26!E126</f>
        <v>0</v>
      </c>
      <c r="K131" s="64">
        <f>май.26!E126</f>
        <v>0</v>
      </c>
      <c r="L131" s="8">
        <f>июн.26!E126</f>
        <v>0</v>
      </c>
      <c r="M131" s="8">
        <f>июл.26!E126</f>
        <v>0</v>
      </c>
      <c r="N131" s="8">
        <f>авг.26!E126</f>
        <v>0</v>
      </c>
      <c r="O131" s="8">
        <f>сен.26!E126</f>
        <v>0</v>
      </c>
      <c r="P131" s="8">
        <f>окт.26!E126</f>
        <v>0</v>
      </c>
      <c r="Q131" s="8">
        <f>ноя.26!E126</f>
        <v>0</v>
      </c>
      <c r="R131" s="8">
        <f>дек.26!E126</f>
        <v>0</v>
      </c>
    </row>
    <row r="132" spans="1:18" x14ac:dyDescent="0.25">
      <c r="A132" s="18"/>
      <c r="B132" s="58"/>
      <c r="C132" s="20">
        <v>126</v>
      </c>
      <c r="D132" s="62">
        <v>0</v>
      </c>
      <c r="E132" s="63">
        <f t="shared" si="2"/>
        <v>0</v>
      </c>
      <c r="F132" s="7">
        <f>янв.26!F127+фев.26!F127+мар.26!F127+апр.26!F127+май.26!F127+июн.26!F127+июл.26!F127+авг.26!F127+сен.26!F127+окт.26!F127+ноя.26!F127+дек.26!F127</f>
        <v>0</v>
      </c>
      <c r="G132" s="64">
        <f>янв.26!E127</f>
        <v>0</v>
      </c>
      <c r="H132" s="64">
        <f>фев.26!E127</f>
        <v>0</v>
      </c>
      <c r="I132" s="64">
        <f>мар.26!E127</f>
        <v>0</v>
      </c>
      <c r="J132" s="64">
        <f>апр.26!E127</f>
        <v>0</v>
      </c>
      <c r="K132" s="64">
        <f>май.26!E127</f>
        <v>0</v>
      </c>
      <c r="L132" s="8">
        <f>июн.26!E127</f>
        <v>0</v>
      </c>
      <c r="M132" s="8">
        <f>июл.26!E127</f>
        <v>0</v>
      </c>
      <c r="N132" s="8">
        <f>авг.26!E127</f>
        <v>0</v>
      </c>
      <c r="O132" s="8">
        <f>сен.26!E127</f>
        <v>0</v>
      </c>
      <c r="P132" s="8">
        <f>окт.26!E127</f>
        <v>0</v>
      </c>
      <c r="Q132" s="8">
        <f>ноя.26!E127</f>
        <v>0</v>
      </c>
      <c r="R132" s="8">
        <f>дек.26!E127</f>
        <v>0</v>
      </c>
    </row>
    <row r="133" spans="1:18" x14ac:dyDescent="0.25">
      <c r="A133" s="18"/>
      <c r="B133" s="58"/>
      <c r="C133" s="20">
        <v>127</v>
      </c>
      <c r="D133" s="62">
        <v>0</v>
      </c>
      <c r="E133" s="63">
        <f t="shared" si="2"/>
        <v>0</v>
      </c>
      <c r="F133" s="7">
        <f>янв.26!F128+фев.26!F128+мар.26!F128+апр.26!F128+май.26!F128+июн.26!F128+июл.26!F128+авг.26!F128+сен.26!F128+окт.26!F128+ноя.26!F128+дек.26!F128</f>
        <v>0</v>
      </c>
      <c r="G133" s="64">
        <f>янв.26!E128</f>
        <v>0</v>
      </c>
      <c r="H133" s="64">
        <f>фев.26!E128</f>
        <v>0</v>
      </c>
      <c r="I133" s="64">
        <f>мар.26!E128</f>
        <v>0</v>
      </c>
      <c r="J133" s="64">
        <f>апр.26!E128</f>
        <v>0</v>
      </c>
      <c r="K133" s="64">
        <f>май.26!E128</f>
        <v>0</v>
      </c>
      <c r="L133" s="8">
        <f>июн.26!E128</f>
        <v>0</v>
      </c>
      <c r="M133" s="8">
        <f>июл.26!E128</f>
        <v>0</v>
      </c>
      <c r="N133" s="8">
        <f>авг.26!E128</f>
        <v>0</v>
      </c>
      <c r="O133" s="8">
        <f>сен.26!E128</f>
        <v>0</v>
      </c>
      <c r="P133" s="8">
        <f>окт.26!E128</f>
        <v>0</v>
      </c>
      <c r="Q133" s="8">
        <f>ноя.26!E128</f>
        <v>0</v>
      </c>
      <c r="R133" s="8">
        <f>дек.26!E128</f>
        <v>0</v>
      </c>
    </row>
    <row r="134" spans="1:18" x14ac:dyDescent="0.25">
      <c r="A134" s="18"/>
      <c r="B134" s="58"/>
      <c r="C134" s="20">
        <v>128</v>
      </c>
      <c r="D134" s="62">
        <v>0</v>
      </c>
      <c r="E134" s="63">
        <f t="shared" si="2"/>
        <v>0</v>
      </c>
      <c r="F134" s="7">
        <f>янв.26!F129+фев.26!F129+мар.26!F129+апр.26!F129+май.26!F129+июн.26!F129+июл.26!F129+авг.26!F129+сен.26!F129+окт.26!F129+ноя.26!F129+дек.26!F129</f>
        <v>0</v>
      </c>
      <c r="G134" s="64">
        <f>янв.26!E129</f>
        <v>0</v>
      </c>
      <c r="H134" s="64">
        <f>фев.26!E129</f>
        <v>0</v>
      </c>
      <c r="I134" s="64">
        <f>мар.26!E129</f>
        <v>0</v>
      </c>
      <c r="J134" s="64">
        <f>апр.26!E129</f>
        <v>0</v>
      </c>
      <c r="K134" s="64">
        <f>май.26!E129</f>
        <v>0</v>
      </c>
      <c r="L134" s="8">
        <f>июн.26!E129</f>
        <v>0</v>
      </c>
      <c r="M134" s="8">
        <f>июл.26!E129</f>
        <v>0</v>
      </c>
      <c r="N134" s="8">
        <f>авг.26!E129</f>
        <v>0</v>
      </c>
      <c r="O134" s="8">
        <f>сен.26!E129</f>
        <v>0</v>
      </c>
      <c r="P134" s="8">
        <f>окт.26!E129</f>
        <v>0</v>
      </c>
      <c r="Q134" s="8">
        <f>ноя.26!E129</f>
        <v>0</v>
      </c>
      <c r="R134" s="8">
        <f>дек.26!E129</f>
        <v>0</v>
      </c>
    </row>
    <row r="135" spans="1:18" x14ac:dyDescent="0.25">
      <c r="A135" s="18"/>
      <c r="B135" s="58"/>
      <c r="C135" s="20">
        <v>129</v>
      </c>
      <c r="D135" s="62">
        <v>0</v>
      </c>
      <c r="E135" s="63">
        <f t="shared" si="2"/>
        <v>0</v>
      </c>
      <c r="F135" s="7">
        <f>янв.26!F130+фев.26!F130+мар.26!F130+апр.26!F130+май.26!F130+июн.26!F130+июл.26!F130+авг.26!F130+сен.26!F130+окт.26!F130+ноя.26!F130+дек.26!F130</f>
        <v>0</v>
      </c>
      <c r="G135" s="64">
        <f>янв.26!E130</f>
        <v>0</v>
      </c>
      <c r="H135" s="64">
        <f>фев.26!E130</f>
        <v>0</v>
      </c>
      <c r="I135" s="64">
        <f>мар.26!E130</f>
        <v>0</v>
      </c>
      <c r="J135" s="64">
        <f>апр.26!E130</f>
        <v>0</v>
      </c>
      <c r="K135" s="64">
        <f>май.26!E130</f>
        <v>0</v>
      </c>
      <c r="L135" s="8">
        <f>июн.26!E130</f>
        <v>0</v>
      </c>
      <c r="M135" s="8">
        <f>июл.26!E130</f>
        <v>0</v>
      </c>
      <c r="N135" s="8">
        <f>авг.26!E130</f>
        <v>0</v>
      </c>
      <c r="O135" s="8">
        <f>сен.26!E130</f>
        <v>0</v>
      </c>
      <c r="P135" s="8">
        <f>окт.26!E130</f>
        <v>0</v>
      </c>
      <c r="Q135" s="8">
        <f>ноя.26!E130</f>
        <v>0</v>
      </c>
      <c r="R135" s="8">
        <f>дек.26!E130</f>
        <v>0</v>
      </c>
    </row>
    <row r="136" spans="1:18" x14ac:dyDescent="0.25">
      <c r="A136" s="18"/>
      <c r="B136" s="58"/>
      <c r="C136" s="20">
        <v>130</v>
      </c>
      <c r="D136" s="62">
        <v>0</v>
      </c>
      <c r="E136" s="63">
        <f t="shared" si="2"/>
        <v>0</v>
      </c>
      <c r="F136" s="7">
        <f>янв.26!F131+фев.26!F131+мар.26!F131+апр.26!F131+май.26!F131+июн.26!F131+июл.26!F131+авг.26!F131+сен.26!F131+окт.26!F131+ноя.26!F131+дек.26!F131</f>
        <v>0</v>
      </c>
      <c r="G136" s="64">
        <f>янв.26!E131</f>
        <v>0</v>
      </c>
      <c r="H136" s="64">
        <f>фев.26!E131</f>
        <v>0</v>
      </c>
      <c r="I136" s="64">
        <f>мар.26!E131</f>
        <v>0</v>
      </c>
      <c r="J136" s="64">
        <f>апр.26!E131</f>
        <v>0</v>
      </c>
      <c r="K136" s="64">
        <f>май.26!E131</f>
        <v>0</v>
      </c>
      <c r="L136" s="8">
        <f>июн.26!E131</f>
        <v>0</v>
      </c>
      <c r="M136" s="8">
        <f>июл.26!E131</f>
        <v>0</v>
      </c>
      <c r="N136" s="8">
        <f>авг.26!E131</f>
        <v>0</v>
      </c>
      <c r="O136" s="8">
        <f>сен.26!E131</f>
        <v>0</v>
      </c>
      <c r="P136" s="8">
        <f>окт.26!E131</f>
        <v>0</v>
      </c>
      <c r="Q136" s="8">
        <f>ноя.26!E131</f>
        <v>0</v>
      </c>
      <c r="R136" s="8">
        <f>дек.26!E131</f>
        <v>0</v>
      </c>
    </row>
    <row r="137" spans="1:18" x14ac:dyDescent="0.25">
      <c r="A137" s="18"/>
      <c r="B137" s="58"/>
      <c r="C137" s="20">
        <v>131</v>
      </c>
      <c r="D137" s="62">
        <v>0</v>
      </c>
      <c r="E137" s="63">
        <f t="shared" si="2"/>
        <v>0</v>
      </c>
      <c r="F137" s="7">
        <f>янв.26!F132+фев.26!F132+мар.26!F132+апр.26!F132+май.26!F132+июн.26!F132+июл.26!F132+авг.26!F132+сен.26!F132+окт.26!F132+ноя.26!F132+дек.26!F132</f>
        <v>0</v>
      </c>
      <c r="G137" s="64">
        <f>янв.26!E132</f>
        <v>0</v>
      </c>
      <c r="H137" s="64">
        <f>фев.26!E132</f>
        <v>0</v>
      </c>
      <c r="I137" s="64">
        <f>мар.26!E132</f>
        <v>0</v>
      </c>
      <c r="J137" s="64">
        <f>апр.26!E132</f>
        <v>0</v>
      </c>
      <c r="K137" s="64">
        <f>май.26!E132</f>
        <v>0</v>
      </c>
      <c r="L137" s="8">
        <f>июн.26!E132</f>
        <v>0</v>
      </c>
      <c r="M137" s="8">
        <f>июл.26!E132</f>
        <v>0</v>
      </c>
      <c r="N137" s="8">
        <f>авг.26!E132</f>
        <v>0</v>
      </c>
      <c r="O137" s="8">
        <f>сен.26!E132</f>
        <v>0</v>
      </c>
      <c r="P137" s="8">
        <f>окт.26!E132</f>
        <v>0</v>
      </c>
      <c r="Q137" s="8">
        <f>ноя.26!E132</f>
        <v>0</v>
      </c>
      <c r="R137" s="8">
        <f>дек.26!E132</f>
        <v>0</v>
      </c>
    </row>
    <row r="138" spans="1:18" x14ac:dyDescent="0.25">
      <c r="A138" s="18"/>
      <c r="B138" s="58"/>
      <c r="C138" s="20">
        <v>132</v>
      </c>
      <c r="D138" s="62">
        <v>0</v>
      </c>
      <c r="E138" s="63">
        <f t="shared" si="2"/>
        <v>0</v>
      </c>
      <c r="F138" s="7">
        <f>янв.26!F133+фев.26!F133+мар.26!F133+апр.26!F133+май.26!F133+июн.26!F133+июл.26!F133+авг.26!F133+сен.26!F133+окт.26!F133+ноя.26!F133+дек.26!F133</f>
        <v>0</v>
      </c>
      <c r="G138" s="64">
        <f>янв.26!E133</f>
        <v>0</v>
      </c>
      <c r="H138" s="64">
        <f>фев.26!E133</f>
        <v>0</v>
      </c>
      <c r="I138" s="64">
        <f>мар.26!E133</f>
        <v>0</v>
      </c>
      <c r="J138" s="64">
        <f>апр.26!E133</f>
        <v>0</v>
      </c>
      <c r="K138" s="64">
        <f>май.26!E133</f>
        <v>0</v>
      </c>
      <c r="L138" s="8">
        <f>июн.26!E133</f>
        <v>0</v>
      </c>
      <c r="M138" s="8">
        <f>июл.26!E133</f>
        <v>0</v>
      </c>
      <c r="N138" s="8">
        <f>авг.26!E133</f>
        <v>0</v>
      </c>
      <c r="O138" s="8">
        <f>сен.26!E133</f>
        <v>0</v>
      </c>
      <c r="P138" s="8">
        <f>окт.26!E133</f>
        <v>0</v>
      </c>
      <c r="Q138" s="8">
        <f>ноя.26!E133</f>
        <v>0</v>
      </c>
      <c r="R138" s="8">
        <f>дек.26!E133</f>
        <v>0</v>
      </c>
    </row>
    <row r="139" spans="1:18" x14ac:dyDescent="0.25">
      <c r="A139" s="18"/>
      <c r="B139" s="58"/>
      <c r="C139" s="20">
        <v>133</v>
      </c>
      <c r="D139" s="62">
        <v>0</v>
      </c>
      <c r="E139" s="63">
        <f t="shared" si="2"/>
        <v>0</v>
      </c>
      <c r="F139" s="7">
        <f>янв.26!F134+фев.26!F134+мар.26!F134+апр.26!F134+май.26!F134+июн.26!F134+июл.26!F134+авг.26!F134+сен.26!F134+окт.26!F134+ноя.26!F134+дек.26!F134</f>
        <v>0</v>
      </c>
      <c r="G139" s="64">
        <f>янв.26!E134</f>
        <v>0</v>
      </c>
      <c r="H139" s="64">
        <f>фев.26!E134</f>
        <v>0</v>
      </c>
      <c r="I139" s="64">
        <f>мар.26!E134</f>
        <v>0</v>
      </c>
      <c r="J139" s="64">
        <f>апр.26!E134</f>
        <v>0</v>
      </c>
      <c r="K139" s="64">
        <f>май.26!E134</f>
        <v>0</v>
      </c>
      <c r="L139" s="8">
        <f>июн.26!E134</f>
        <v>0</v>
      </c>
      <c r="M139" s="8">
        <f>июл.26!E134</f>
        <v>0</v>
      </c>
      <c r="N139" s="8">
        <f>авг.26!E134</f>
        <v>0</v>
      </c>
      <c r="O139" s="8">
        <f>сен.26!E134</f>
        <v>0</v>
      </c>
      <c r="P139" s="8">
        <f>окт.26!E134</f>
        <v>0</v>
      </c>
      <c r="Q139" s="8">
        <f>ноя.26!E134</f>
        <v>0</v>
      </c>
      <c r="R139" s="8">
        <f>дек.26!E134</f>
        <v>0</v>
      </c>
    </row>
    <row r="140" spans="1:18" x14ac:dyDescent="0.25">
      <c r="A140" s="18"/>
      <c r="B140" s="58"/>
      <c r="C140" s="20">
        <v>134</v>
      </c>
      <c r="D140" s="62">
        <v>0</v>
      </c>
      <c r="E140" s="63">
        <f t="shared" si="2"/>
        <v>0</v>
      </c>
      <c r="F140" s="7">
        <f>янв.26!F135+фев.26!F135+мар.26!F135+апр.26!F135+май.26!F135+июн.26!F135+июл.26!F135+авг.26!F135+сен.26!F135+окт.26!F135+ноя.26!F135+дек.26!F135</f>
        <v>0</v>
      </c>
      <c r="G140" s="64">
        <f>янв.26!E135</f>
        <v>0</v>
      </c>
      <c r="H140" s="64">
        <f>фев.26!E135</f>
        <v>0</v>
      </c>
      <c r="I140" s="64">
        <f>мар.26!E135</f>
        <v>0</v>
      </c>
      <c r="J140" s="64">
        <f>апр.26!E135</f>
        <v>0</v>
      </c>
      <c r="K140" s="64">
        <f>май.26!E135</f>
        <v>0</v>
      </c>
      <c r="L140" s="8">
        <f>июн.26!E135</f>
        <v>0</v>
      </c>
      <c r="M140" s="8">
        <f>июл.26!E135</f>
        <v>0</v>
      </c>
      <c r="N140" s="8">
        <f>авг.26!E135</f>
        <v>0</v>
      </c>
      <c r="O140" s="8">
        <f>сен.26!E135</f>
        <v>0</v>
      </c>
      <c r="P140" s="8">
        <f>окт.26!E135</f>
        <v>0</v>
      </c>
      <c r="Q140" s="8">
        <f>ноя.26!E135</f>
        <v>0</v>
      </c>
      <c r="R140" s="8">
        <f>дек.26!E135</f>
        <v>0</v>
      </c>
    </row>
    <row r="141" spans="1:18" x14ac:dyDescent="0.25">
      <c r="A141" s="18"/>
      <c r="B141" s="58"/>
      <c r="C141" s="20">
        <v>135</v>
      </c>
      <c r="D141" s="62">
        <v>0</v>
      </c>
      <c r="E141" s="63">
        <f t="shared" si="2"/>
        <v>0</v>
      </c>
      <c r="F141" s="7">
        <f>янв.26!F136+фев.26!F136+мар.26!F136+апр.26!F136+май.26!F136+июн.26!F136+июл.26!F136+авг.26!F136+сен.26!F136+окт.26!F136+ноя.26!F136+дек.26!F136</f>
        <v>0</v>
      </c>
      <c r="G141" s="64">
        <f>янв.26!E136</f>
        <v>0</v>
      </c>
      <c r="H141" s="64">
        <f>фев.26!E136</f>
        <v>0</v>
      </c>
      <c r="I141" s="64">
        <f>мар.26!E136</f>
        <v>0</v>
      </c>
      <c r="J141" s="64">
        <f>апр.26!E136</f>
        <v>0</v>
      </c>
      <c r="K141" s="64">
        <f>май.26!E136</f>
        <v>0</v>
      </c>
      <c r="L141" s="8">
        <f>июн.26!E136</f>
        <v>0</v>
      </c>
      <c r="M141" s="8">
        <f>июл.26!E136</f>
        <v>0</v>
      </c>
      <c r="N141" s="8">
        <f>авг.26!E136</f>
        <v>0</v>
      </c>
      <c r="O141" s="8">
        <f>сен.26!E136</f>
        <v>0</v>
      </c>
      <c r="P141" s="8">
        <f>окт.26!E136</f>
        <v>0</v>
      </c>
      <c r="Q141" s="8">
        <f>ноя.26!E136</f>
        <v>0</v>
      </c>
      <c r="R141" s="8">
        <f>дек.26!E136</f>
        <v>0</v>
      </c>
    </row>
    <row r="142" spans="1:18" x14ac:dyDescent="0.25">
      <c r="A142" s="18"/>
      <c r="B142" s="58"/>
      <c r="C142" s="20">
        <v>136</v>
      </c>
      <c r="D142" s="62">
        <v>0</v>
      </c>
      <c r="E142" s="63">
        <f t="shared" si="2"/>
        <v>0</v>
      </c>
      <c r="F142" s="7">
        <f>янв.26!F137+фев.26!F137+мар.26!F137+апр.26!F137+май.26!F137+июн.26!F137+июл.26!F137+авг.26!F137+сен.26!F137+окт.26!F137+ноя.26!F137+дек.26!F137</f>
        <v>0</v>
      </c>
      <c r="G142" s="64">
        <f>янв.26!E137</f>
        <v>0</v>
      </c>
      <c r="H142" s="64">
        <f>фев.26!E137</f>
        <v>0</v>
      </c>
      <c r="I142" s="64">
        <f>мар.26!E137</f>
        <v>0</v>
      </c>
      <c r="J142" s="64">
        <f>апр.26!E137</f>
        <v>0</v>
      </c>
      <c r="K142" s="64">
        <f>май.26!E137</f>
        <v>0</v>
      </c>
      <c r="L142" s="8">
        <f>июн.26!E137</f>
        <v>0</v>
      </c>
      <c r="M142" s="8">
        <f>июл.26!E137</f>
        <v>0</v>
      </c>
      <c r="N142" s="8">
        <f>авг.26!E137</f>
        <v>0</v>
      </c>
      <c r="O142" s="8">
        <f>сен.26!E137</f>
        <v>0</v>
      </c>
      <c r="P142" s="8">
        <f>окт.26!E137</f>
        <v>0</v>
      </c>
      <c r="Q142" s="8">
        <f>ноя.26!E137</f>
        <v>0</v>
      </c>
      <c r="R142" s="8">
        <f>дек.26!E137</f>
        <v>0</v>
      </c>
    </row>
    <row r="143" spans="1:18" x14ac:dyDescent="0.25">
      <c r="A143" s="18"/>
      <c r="B143" s="58"/>
      <c r="C143" s="20">
        <v>137</v>
      </c>
      <c r="D143" s="62">
        <v>0</v>
      </c>
      <c r="E143" s="63">
        <f t="shared" si="2"/>
        <v>0</v>
      </c>
      <c r="F143" s="7">
        <f>янв.26!F138+фев.26!F138+мар.26!F138+апр.26!F138+май.26!F138+июн.26!F138+июл.26!F138+авг.26!F138+сен.26!F138+окт.26!F138+ноя.26!F138+дек.26!F138</f>
        <v>0</v>
      </c>
      <c r="G143" s="64">
        <f>янв.26!E138</f>
        <v>0</v>
      </c>
      <c r="H143" s="64">
        <f>фев.26!E138</f>
        <v>0</v>
      </c>
      <c r="I143" s="64">
        <f>мар.26!E138</f>
        <v>0</v>
      </c>
      <c r="J143" s="64">
        <f>апр.26!E138</f>
        <v>0</v>
      </c>
      <c r="K143" s="64">
        <f>май.26!E138</f>
        <v>0</v>
      </c>
      <c r="L143" s="8">
        <f>июн.26!E138</f>
        <v>0</v>
      </c>
      <c r="M143" s="8">
        <f>июл.26!E138</f>
        <v>0</v>
      </c>
      <c r="N143" s="8">
        <f>авг.26!E138</f>
        <v>0</v>
      </c>
      <c r="O143" s="8">
        <f>сен.26!E138</f>
        <v>0</v>
      </c>
      <c r="P143" s="8">
        <f>окт.26!E138</f>
        <v>0</v>
      </c>
      <c r="Q143" s="8">
        <f>ноя.26!E138</f>
        <v>0</v>
      </c>
      <c r="R143" s="8">
        <f>дек.26!E138</f>
        <v>0</v>
      </c>
    </row>
    <row r="144" spans="1:18" x14ac:dyDescent="0.25">
      <c r="A144" s="18"/>
      <c r="B144" s="58"/>
      <c r="C144" s="20">
        <v>138</v>
      </c>
      <c r="D144" s="62">
        <v>0</v>
      </c>
      <c r="E144" s="63">
        <f t="shared" si="2"/>
        <v>0</v>
      </c>
      <c r="F144" s="7">
        <f>янв.26!F139+фев.26!F139+мар.26!F139+апр.26!F139+май.26!F139+июн.26!F139+июл.26!F139+авг.26!F139+сен.26!F139+окт.26!F139+ноя.26!F139+дек.26!F139</f>
        <v>0</v>
      </c>
      <c r="G144" s="64">
        <f>янв.26!E139</f>
        <v>0</v>
      </c>
      <c r="H144" s="64">
        <f>фев.26!E139</f>
        <v>0</v>
      </c>
      <c r="I144" s="64">
        <f>мар.26!E139</f>
        <v>0</v>
      </c>
      <c r="J144" s="64">
        <f>апр.26!E139</f>
        <v>0</v>
      </c>
      <c r="K144" s="64">
        <f>май.26!E139</f>
        <v>0</v>
      </c>
      <c r="L144" s="8">
        <f>июн.26!E139</f>
        <v>0</v>
      </c>
      <c r="M144" s="8">
        <f>июл.26!E139</f>
        <v>0</v>
      </c>
      <c r="N144" s="8">
        <f>авг.26!E139</f>
        <v>0</v>
      </c>
      <c r="O144" s="8">
        <f>сен.26!E139</f>
        <v>0</v>
      </c>
      <c r="P144" s="8">
        <f>окт.26!E139</f>
        <v>0</v>
      </c>
      <c r="Q144" s="8">
        <f>ноя.26!E139</f>
        <v>0</v>
      </c>
      <c r="R144" s="8">
        <f>дек.26!E139</f>
        <v>0</v>
      </c>
    </row>
    <row r="145" spans="1:20" x14ac:dyDescent="0.25">
      <c r="A145" s="18"/>
      <c r="B145" s="58"/>
      <c r="C145" s="20">
        <v>139</v>
      </c>
      <c r="D145" s="62">
        <v>-6150</v>
      </c>
      <c r="E145" s="63">
        <f t="shared" ref="E145:E163" si="3">F145-G145-H145-I145-J145-K145-L145-M145-N145-O145-P145-Q145-R145+D145</f>
        <v>-8390</v>
      </c>
      <c r="F145" s="7">
        <f>янв.26!F140+фев.26!F140+мар.26!F140+апр.26!F140+май.26!F140+июн.26!F140+июл.26!F140+авг.26!F140+сен.26!F140+окт.26!F140+ноя.26!F140+дек.26!F140</f>
        <v>4480</v>
      </c>
      <c r="G145" s="64">
        <f>янв.26!E140</f>
        <v>2240</v>
      </c>
      <c r="H145" s="64">
        <f>фев.26!E140</f>
        <v>2240</v>
      </c>
      <c r="I145" s="64">
        <f>мар.26!E140</f>
        <v>2240</v>
      </c>
      <c r="J145" s="64">
        <f>апр.26!E140</f>
        <v>0</v>
      </c>
      <c r="K145" s="64">
        <f>май.26!E140</f>
        <v>0</v>
      </c>
      <c r="L145" s="8">
        <f>июн.26!E140</f>
        <v>0</v>
      </c>
      <c r="M145" s="8">
        <f>июл.26!E140</f>
        <v>0</v>
      </c>
      <c r="N145" s="8">
        <f>авг.26!E140</f>
        <v>0</v>
      </c>
      <c r="O145" s="8">
        <f>сен.26!E140</f>
        <v>0</v>
      </c>
      <c r="P145" s="8">
        <f>окт.26!E140</f>
        <v>0</v>
      </c>
      <c r="Q145" s="8">
        <f>ноя.26!E140</f>
        <v>0</v>
      </c>
      <c r="R145" s="8">
        <f>дек.26!E140</f>
        <v>0</v>
      </c>
    </row>
    <row r="146" spans="1:20" s="32" customFormat="1" x14ac:dyDescent="0.25">
      <c r="A146" s="18"/>
      <c r="B146" s="58"/>
      <c r="C146" s="18">
        <v>140</v>
      </c>
      <c r="D146" s="62">
        <v>5480</v>
      </c>
      <c r="E146" s="63">
        <f t="shared" si="3"/>
        <v>3240</v>
      </c>
      <c r="F146" s="7">
        <f>янв.26!F141+фев.26!F141+мар.26!F141+апр.26!F141+май.26!F141+июн.26!F141+июл.26!F141+авг.26!F141+сен.26!F141+окт.26!F141+ноя.26!F141+дек.26!F141</f>
        <v>4480</v>
      </c>
      <c r="G146" s="64">
        <f>янв.26!E141</f>
        <v>2240</v>
      </c>
      <c r="H146" s="64">
        <f>фев.26!E141</f>
        <v>2240</v>
      </c>
      <c r="I146" s="64">
        <f>мар.26!E141</f>
        <v>2240</v>
      </c>
      <c r="J146" s="64">
        <f>апр.26!E141</f>
        <v>0</v>
      </c>
      <c r="K146" s="64">
        <f>май.26!E141</f>
        <v>0</v>
      </c>
      <c r="L146" s="8">
        <f>июн.26!E141</f>
        <v>0</v>
      </c>
      <c r="M146" s="8">
        <f>июл.26!E141</f>
        <v>0</v>
      </c>
      <c r="N146" s="8">
        <f>авг.26!E141</f>
        <v>0</v>
      </c>
      <c r="O146" s="8">
        <f>сен.26!E141</f>
        <v>0</v>
      </c>
      <c r="P146" s="8">
        <f>окт.26!E141</f>
        <v>0</v>
      </c>
      <c r="Q146" s="8">
        <f>ноя.26!E141</f>
        <v>0</v>
      </c>
      <c r="R146" s="8">
        <f>дек.26!E141</f>
        <v>0</v>
      </c>
      <c r="S146" s="31"/>
      <c r="T146" s="31"/>
    </row>
    <row r="147" spans="1:20" x14ac:dyDescent="0.25">
      <c r="A147" s="18"/>
      <c r="B147" s="58"/>
      <c r="C147" s="20">
        <v>141</v>
      </c>
      <c r="D147" s="62">
        <v>0</v>
      </c>
      <c r="E147" s="63">
        <f t="shared" si="3"/>
        <v>-1990</v>
      </c>
      <c r="F147" s="7">
        <f>янв.26!F142+фев.26!F142+мар.26!F142+апр.26!F142+май.26!F142+июн.26!F142+июл.26!F142+авг.26!F142+сен.26!F142+окт.26!F142+ноя.26!F142+дек.26!F142</f>
        <v>4730</v>
      </c>
      <c r="G147" s="64">
        <f>янв.26!E142</f>
        <v>2240</v>
      </c>
      <c r="H147" s="64">
        <f>фев.26!E142</f>
        <v>2240</v>
      </c>
      <c r="I147" s="64">
        <f>мар.26!E142</f>
        <v>2240</v>
      </c>
      <c r="J147" s="64">
        <f>апр.26!E142</f>
        <v>0</v>
      </c>
      <c r="K147" s="64">
        <f>май.26!E142</f>
        <v>0</v>
      </c>
      <c r="L147" s="8">
        <f>июн.26!E142</f>
        <v>0</v>
      </c>
      <c r="M147" s="8">
        <f>июл.26!E142</f>
        <v>0</v>
      </c>
      <c r="N147" s="8">
        <f>авг.26!E142</f>
        <v>0</v>
      </c>
      <c r="O147" s="8">
        <f>сен.26!E142</f>
        <v>0</v>
      </c>
      <c r="P147" s="8">
        <f>окт.26!E142</f>
        <v>0</v>
      </c>
      <c r="Q147" s="8">
        <f>ноя.26!E142</f>
        <v>0</v>
      </c>
      <c r="R147" s="8">
        <f>дек.26!E142</f>
        <v>0</v>
      </c>
    </row>
    <row r="148" spans="1:20" x14ac:dyDescent="0.25">
      <c r="A148" s="18"/>
      <c r="B148" s="58"/>
      <c r="C148" s="20">
        <v>142.143</v>
      </c>
      <c r="D148" s="62">
        <v>10265</v>
      </c>
      <c r="E148" s="63">
        <f t="shared" si="3"/>
        <v>10265</v>
      </c>
      <c r="F148" s="7">
        <f>янв.26!F143+фев.26!F143+мар.26!F143+апр.26!F143+май.26!F143+июн.26!F143+июл.26!F143+авг.26!F143+сен.26!F143+окт.26!F143+ноя.26!F143+дек.26!F143</f>
        <v>6720</v>
      </c>
      <c r="G148" s="64">
        <f>янв.26!E143</f>
        <v>2240</v>
      </c>
      <c r="H148" s="64">
        <f>фев.26!E143</f>
        <v>2240</v>
      </c>
      <c r="I148" s="64">
        <f>мар.26!E143</f>
        <v>2240</v>
      </c>
      <c r="J148" s="64">
        <f>апр.26!E143</f>
        <v>0</v>
      </c>
      <c r="K148" s="64">
        <f>май.26!E143</f>
        <v>0</v>
      </c>
      <c r="L148" s="8">
        <f>июн.26!E143</f>
        <v>0</v>
      </c>
      <c r="M148" s="8">
        <f>июл.26!E143</f>
        <v>0</v>
      </c>
      <c r="N148" s="8">
        <f>авг.26!E143</f>
        <v>0</v>
      </c>
      <c r="O148" s="8">
        <f>сен.26!E143</f>
        <v>0</v>
      </c>
      <c r="P148" s="8">
        <f>окт.26!E143</f>
        <v>0</v>
      </c>
      <c r="Q148" s="8">
        <f>ноя.26!E143</f>
        <v>0</v>
      </c>
      <c r="R148" s="8">
        <f>дек.26!E143</f>
        <v>0</v>
      </c>
    </row>
    <row r="149" spans="1:20" x14ac:dyDescent="0.25">
      <c r="A149" s="8"/>
      <c r="B149" s="58"/>
      <c r="C149" s="51">
        <v>144</v>
      </c>
      <c r="D149" s="62">
        <v>80</v>
      </c>
      <c r="E149" s="63">
        <f t="shared" si="3"/>
        <v>-3640</v>
      </c>
      <c r="F149" s="7">
        <f>янв.26!F144+фев.26!F144+мар.26!F144+апр.26!F144+май.26!F144+июн.26!F144+июл.26!F144+авг.26!F144+сен.26!F144+окт.26!F144+ноя.26!F144+дек.26!F144</f>
        <v>0</v>
      </c>
      <c r="G149" s="64">
        <f>янв.26!E144</f>
        <v>1240</v>
      </c>
      <c r="H149" s="64">
        <f>фев.26!E144</f>
        <v>1240</v>
      </c>
      <c r="I149" s="64">
        <f>мар.26!E144</f>
        <v>1240</v>
      </c>
      <c r="J149" s="64">
        <f>апр.26!E144</f>
        <v>0</v>
      </c>
      <c r="K149" s="64">
        <f>май.26!E144</f>
        <v>0</v>
      </c>
      <c r="L149" s="8">
        <f>июн.26!E144</f>
        <v>0</v>
      </c>
      <c r="M149" s="8">
        <f>июл.26!E144</f>
        <v>0</v>
      </c>
      <c r="N149" s="8">
        <f>авг.26!E144</f>
        <v>0</v>
      </c>
      <c r="O149" s="8">
        <f>сен.26!E144</f>
        <v>0</v>
      </c>
      <c r="P149" s="8">
        <f>окт.26!E144</f>
        <v>0</v>
      </c>
      <c r="Q149" s="8">
        <f>ноя.26!E144</f>
        <v>0</v>
      </c>
      <c r="R149" s="8">
        <f>дек.26!E144</f>
        <v>0</v>
      </c>
    </row>
    <row r="150" spans="1:20" x14ac:dyDescent="0.25">
      <c r="A150" s="8"/>
      <c r="B150" s="58"/>
      <c r="C150" s="51">
        <v>145</v>
      </c>
      <c r="D150" s="62">
        <v>-2480</v>
      </c>
      <c r="E150" s="63">
        <f t="shared" si="3"/>
        <v>-3720</v>
      </c>
      <c r="F150" s="7">
        <f>янв.26!F145+фев.26!F145+мар.26!F145+апр.26!F145+май.26!F145+июн.26!F145+июл.26!F145+авг.26!F145+сен.26!F145+окт.26!F145+ноя.26!F145+дек.26!F145</f>
        <v>2480</v>
      </c>
      <c r="G150" s="64">
        <f>янв.26!E145</f>
        <v>1240</v>
      </c>
      <c r="H150" s="64">
        <f>фев.26!E145</f>
        <v>1240</v>
      </c>
      <c r="I150" s="64">
        <f>мар.26!E145</f>
        <v>1240</v>
      </c>
      <c r="J150" s="64">
        <f>апр.26!E145</f>
        <v>0</v>
      </c>
      <c r="K150" s="64">
        <f>май.26!E145</f>
        <v>0</v>
      </c>
      <c r="L150" s="8">
        <f>июн.26!E145</f>
        <v>0</v>
      </c>
      <c r="M150" s="8">
        <f>июл.26!E145</f>
        <v>0</v>
      </c>
      <c r="N150" s="8">
        <f>авг.26!E145</f>
        <v>0</v>
      </c>
      <c r="O150" s="8">
        <f>сен.26!E145</f>
        <v>0</v>
      </c>
      <c r="P150" s="8">
        <f>окт.26!E145</f>
        <v>0</v>
      </c>
      <c r="Q150" s="8">
        <f>ноя.26!E145</f>
        <v>0</v>
      </c>
      <c r="R150" s="8">
        <f>дек.26!E145</f>
        <v>0</v>
      </c>
    </row>
    <row r="151" spans="1:20" x14ac:dyDescent="0.25">
      <c r="A151" s="8"/>
      <c r="B151" s="58"/>
      <c r="C151" s="51">
        <v>146</v>
      </c>
      <c r="D151" s="62">
        <v>-13640</v>
      </c>
      <c r="E151" s="63">
        <f t="shared" si="3"/>
        <v>-17360</v>
      </c>
      <c r="F151" s="7">
        <f>янв.26!F146+фев.26!F146+мар.26!F146+апр.26!F146+май.26!F146+июн.26!F146+июл.26!F146+авг.26!F146+сен.26!F146+окт.26!F146+ноя.26!F146+дек.26!F146</f>
        <v>0</v>
      </c>
      <c r="G151" s="64">
        <f>янв.26!E146</f>
        <v>1240</v>
      </c>
      <c r="H151" s="64">
        <f>фев.26!E146</f>
        <v>1240</v>
      </c>
      <c r="I151" s="64">
        <f>мар.26!E146</f>
        <v>1240</v>
      </c>
      <c r="J151" s="64">
        <f>апр.26!E146</f>
        <v>0</v>
      </c>
      <c r="K151" s="64">
        <f>май.26!E146</f>
        <v>0</v>
      </c>
      <c r="L151" s="8">
        <f>июн.26!E146</f>
        <v>0</v>
      </c>
      <c r="M151" s="8">
        <f>июл.26!E146</f>
        <v>0</v>
      </c>
      <c r="N151" s="8">
        <f>авг.26!E146</f>
        <v>0</v>
      </c>
      <c r="O151" s="8">
        <f>сен.26!E146</f>
        <v>0</v>
      </c>
      <c r="P151" s="8">
        <f>окт.26!E146</f>
        <v>0</v>
      </c>
      <c r="Q151" s="8">
        <f>ноя.26!E146</f>
        <v>0</v>
      </c>
      <c r="R151" s="8">
        <f>дек.26!E146</f>
        <v>0</v>
      </c>
    </row>
    <row r="152" spans="1:20" x14ac:dyDescent="0.25">
      <c r="A152" s="8"/>
      <c r="B152" s="58"/>
      <c r="C152" s="51">
        <v>147</v>
      </c>
      <c r="D152" s="66">
        <v>-2480</v>
      </c>
      <c r="E152" s="63">
        <f t="shared" si="3"/>
        <v>-1240</v>
      </c>
      <c r="F152" s="7">
        <f>янв.26!F147+фев.26!F147+мар.26!F147+апр.26!F147+май.26!F147+июн.26!F147+июл.26!F147+авг.26!F147+сен.26!F147+окт.26!F147+ноя.26!F147+дек.26!F147</f>
        <v>4960</v>
      </c>
      <c r="G152" s="64">
        <f>янв.26!E147</f>
        <v>1240</v>
      </c>
      <c r="H152" s="64">
        <f>фев.26!E147</f>
        <v>1240</v>
      </c>
      <c r="I152" s="64">
        <f>мар.26!E147</f>
        <v>1240</v>
      </c>
      <c r="J152" s="64">
        <f>апр.26!E147</f>
        <v>0</v>
      </c>
      <c r="K152" s="64">
        <f>май.26!E147</f>
        <v>0</v>
      </c>
      <c r="L152" s="8">
        <f>июн.26!E147</f>
        <v>0</v>
      </c>
      <c r="M152" s="8">
        <f>июл.26!E147</f>
        <v>0</v>
      </c>
      <c r="N152" s="8">
        <f>авг.26!E147</f>
        <v>0</v>
      </c>
      <c r="O152" s="8">
        <f>сен.26!E147</f>
        <v>0</v>
      </c>
      <c r="P152" s="8">
        <f>окт.26!E147</f>
        <v>0</v>
      </c>
      <c r="Q152" s="8">
        <f>ноя.26!E147</f>
        <v>0</v>
      </c>
      <c r="R152" s="8">
        <f>дек.26!E147</f>
        <v>0</v>
      </c>
    </row>
    <row r="153" spans="1:20" x14ac:dyDescent="0.25">
      <c r="A153" s="8"/>
      <c r="B153" s="58"/>
      <c r="C153" s="51">
        <v>148</v>
      </c>
      <c r="D153" s="66">
        <v>12500</v>
      </c>
      <c r="E153" s="63">
        <f t="shared" si="3"/>
        <v>8780</v>
      </c>
      <c r="F153" s="7">
        <f>янв.26!F148+фев.26!F148+мар.26!F148+апр.26!F148+май.26!F148+июн.26!F148+июл.26!F148+авг.26!F148+сен.26!F148+окт.26!F148+ноя.26!F148+дек.26!F148</f>
        <v>0</v>
      </c>
      <c r="G153" s="64">
        <f>янв.26!E148</f>
        <v>1240</v>
      </c>
      <c r="H153" s="64">
        <f>фев.26!E148</f>
        <v>1240</v>
      </c>
      <c r="I153" s="64">
        <f>мар.26!E148</f>
        <v>1240</v>
      </c>
      <c r="J153" s="64">
        <f>апр.26!E148</f>
        <v>0</v>
      </c>
      <c r="K153" s="64">
        <f>май.26!E148</f>
        <v>0</v>
      </c>
      <c r="L153" s="8">
        <f>июн.26!E148</f>
        <v>0</v>
      </c>
      <c r="M153" s="8">
        <f>июл.26!E148</f>
        <v>0</v>
      </c>
      <c r="N153" s="8">
        <f>авг.26!E148</f>
        <v>0</v>
      </c>
      <c r="O153" s="8">
        <f>сен.26!E148</f>
        <v>0</v>
      </c>
      <c r="P153" s="8">
        <f>окт.26!E148</f>
        <v>0</v>
      </c>
      <c r="Q153" s="8">
        <f>ноя.26!E148</f>
        <v>0</v>
      </c>
      <c r="R153" s="8">
        <f>дек.26!E148</f>
        <v>0</v>
      </c>
    </row>
    <row r="154" spans="1:20" x14ac:dyDescent="0.25">
      <c r="A154" s="8"/>
      <c r="B154" s="58"/>
      <c r="C154" s="51">
        <v>149</v>
      </c>
      <c r="D154" s="66">
        <v>-13640</v>
      </c>
      <c r="E154" s="63">
        <f t="shared" si="3"/>
        <v>-17360</v>
      </c>
      <c r="F154" s="7">
        <f>янв.26!F149+фев.26!F149+мар.26!F149+апр.26!F149+май.26!F149+июн.26!F149+июл.26!F149+авг.26!F149+сен.26!F149+окт.26!F149+ноя.26!F149+дек.26!F149</f>
        <v>0</v>
      </c>
      <c r="G154" s="64">
        <f>янв.26!E149</f>
        <v>1240</v>
      </c>
      <c r="H154" s="64">
        <f>фев.26!E149</f>
        <v>1240</v>
      </c>
      <c r="I154" s="64">
        <f>мар.26!E149</f>
        <v>1240</v>
      </c>
      <c r="J154" s="64">
        <f>апр.26!E149</f>
        <v>0</v>
      </c>
      <c r="K154" s="64">
        <f>май.26!E149</f>
        <v>0</v>
      </c>
      <c r="L154" s="8">
        <f>июн.26!E149</f>
        <v>0</v>
      </c>
      <c r="M154" s="8">
        <f>июл.26!E149</f>
        <v>0</v>
      </c>
      <c r="N154" s="8">
        <f>авг.26!E149</f>
        <v>0</v>
      </c>
      <c r="O154" s="8">
        <f>сен.26!E149</f>
        <v>0</v>
      </c>
      <c r="P154" s="8">
        <f>окт.26!E149</f>
        <v>0</v>
      </c>
      <c r="Q154" s="8">
        <f>ноя.26!E149</f>
        <v>0</v>
      </c>
      <c r="R154" s="8">
        <f>дек.26!E149</f>
        <v>0</v>
      </c>
    </row>
    <row r="155" spans="1:20" x14ac:dyDescent="0.25">
      <c r="A155" s="8"/>
      <c r="B155" s="58"/>
      <c r="C155" s="51">
        <v>150</v>
      </c>
      <c r="D155" s="66">
        <v>1040</v>
      </c>
      <c r="E155" s="63">
        <f t="shared" si="3"/>
        <v>-80</v>
      </c>
      <c r="F155" s="7">
        <f>янв.26!F150+фев.26!F150+мар.26!F150+апр.26!F150+май.26!F150+июн.26!F150+июл.26!F150+авг.26!F150+сен.26!F150+окт.26!F150+ноя.26!F150+дек.26!F150</f>
        <v>2600</v>
      </c>
      <c r="G155" s="64">
        <f>янв.26!E150</f>
        <v>1240</v>
      </c>
      <c r="H155" s="64">
        <f>фев.26!E150</f>
        <v>1240</v>
      </c>
      <c r="I155" s="64">
        <f>мар.26!E150</f>
        <v>1240</v>
      </c>
      <c r="J155" s="64">
        <f>апр.26!E150</f>
        <v>0</v>
      </c>
      <c r="K155" s="64">
        <f>май.26!E150</f>
        <v>0</v>
      </c>
      <c r="L155" s="8">
        <f>июн.26!E150</f>
        <v>0</v>
      </c>
      <c r="M155" s="8">
        <f>июл.26!E150</f>
        <v>0</v>
      </c>
      <c r="N155" s="8">
        <f>авг.26!E150</f>
        <v>0</v>
      </c>
      <c r="O155" s="8">
        <f>сен.26!E150</f>
        <v>0</v>
      </c>
      <c r="P155" s="8">
        <f>окт.26!E150</f>
        <v>0</v>
      </c>
      <c r="Q155" s="8">
        <f>ноя.26!E150</f>
        <v>0</v>
      </c>
      <c r="R155" s="8">
        <f>дек.26!E150</f>
        <v>0</v>
      </c>
    </row>
    <row r="156" spans="1:20" x14ac:dyDescent="0.25">
      <c r="A156" s="8"/>
      <c r="B156" s="58"/>
      <c r="C156" s="51">
        <v>151</v>
      </c>
      <c r="D156" s="66">
        <v>120.01</v>
      </c>
      <c r="E156" s="63">
        <f t="shared" si="3"/>
        <v>-1119.99</v>
      </c>
      <c r="F156" s="7">
        <f>янв.26!F151+фев.26!F151+мар.26!F151+апр.26!F151+май.26!F151+июн.26!F151+июл.26!F151+авг.26!F151+сен.26!F151+окт.26!F151+ноя.26!F151+дек.26!F151</f>
        <v>2480</v>
      </c>
      <c r="G156" s="64">
        <f>янв.26!E151</f>
        <v>1240</v>
      </c>
      <c r="H156" s="64">
        <f>фев.26!E151</f>
        <v>1240</v>
      </c>
      <c r="I156" s="64">
        <f>мар.26!E151</f>
        <v>1240</v>
      </c>
      <c r="J156" s="64">
        <f>апр.26!E151</f>
        <v>0</v>
      </c>
      <c r="K156" s="64">
        <f>май.26!E151</f>
        <v>0</v>
      </c>
      <c r="L156" s="8">
        <f>июн.26!E151</f>
        <v>0</v>
      </c>
      <c r="M156" s="8">
        <f>июл.26!E151</f>
        <v>0</v>
      </c>
      <c r="N156" s="8">
        <f>авг.26!E151</f>
        <v>0</v>
      </c>
      <c r="O156" s="8">
        <f>сен.26!E151</f>
        <v>0</v>
      </c>
      <c r="P156" s="8">
        <f>окт.26!E151</f>
        <v>0</v>
      </c>
      <c r="Q156" s="8">
        <f>ноя.26!E151</f>
        <v>0</v>
      </c>
      <c r="R156" s="8">
        <f>дек.26!E151</f>
        <v>0</v>
      </c>
    </row>
    <row r="157" spans="1:20" x14ac:dyDescent="0.25">
      <c r="A157" s="8"/>
      <c r="B157" s="58"/>
      <c r="C157" s="51">
        <v>152</v>
      </c>
      <c r="D157" s="66">
        <v>-29760</v>
      </c>
      <c r="E157" s="63">
        <f t="shared" si="3"/>
        <v>-33480</v>
      </c>
      <c r="F157" s="7">
        <f>янв.26!F152+фев.26!F152+мар.26!F152+апр.26!F152+май.26!F152+июн.26!F152+июл.26!F152+авг.26!F152+сен.26!F152+окт.26!F152+ноя.26!F152+дек.26!F152</f>
        <v>0</v>
      </c>
      <c r="G157" s="64">
        <f>янв.26!E152</f>
        <v>1240</v>
      </c>
      <c r="H157" s="64">
        <f>фев.26!E152</f>
        <v>1240</v>
      </c>
      <c r="I157" s="64">
        <f>мар.26!E152</f>
        <v>1240</v>
      </c>
      <c r="J157" s="64">
        <f>апр.26!E152</f>
        <v>0</v>
      </c>
      <c r="K157" s="64">
        <f>май.26!E152</f>
        <v>0</v>
      </c>
      <c r="L157" s="8">
        <f>июн.26!E152</f>
        <v>0</v>
      </c>
      <c r="M157" s="8">
        <f>июл.26!E152</f>
        <v>0</v>
      </c>
      <c r="N157" s="8">
        <f>авг.26!E152</f>
        <v>0</v>
      </c>
      <c r="O157" s="8">
        <f>сен.26!E152</f>
        <v>0</v>
      </c>
      <c r="P157" s="8">
        <f>окт.26!E152</f>
        <v>0</v>
      </c>
      <c r="Q157" s="8">
        <f>ноя.26!E152</f>
        <v>0</v>
      </c>
      <c r="R157" s="8">
        <f>дек.26!E152</f>
        <v>0</v>
      </c>
    </row>
    <row r="158" spans="1:20" x14ac:dyDescent="0.25">
      <c r="A158" s="8"/>
      <c r="B158" s="58"/>
      <c r="C158" s="51">
        <v>153</v>
      </c>
      <c r="D158" s="66">
        <v>220</v>
      </c>
      <c r="E158" s="63">
        <f t="shared" si="3"/>
        <v>-2200</v>
      </c>
      <c r="F158" s="7">
        <f>янв.26!F153+фев.26!F153+мар.26!F153+апр.26!F153+май.26!F153+июн.26!F153+июл.26!F153+авг.26!F153+сен.26!F153+окт.26!F153+ноя.26!F153+дек.26!F153</f>
        <v>1300</v>
      </c>
      <c r="G158" s="64">
        <f>янв.26!E153</f>
        <v>1240</v>
      </c>
      <c r="H158" s="64">
        <f>фев.26!E153</f>
        <v>1240</v>
      </c>
      <c r="I158" s="64">
        <f>мар.26!E153</f>
        <v>1240</v>
      </c>
      <c r="J158" s="64">
        <f>апр.26!E153</f>
        <v>0</v>
      </c>
      <c r="K158" s="64">
        <f>май.26!E153</f>
        <v>0</v>
      </c>
      <c r="L158" s="8">
        <f>июн.26!E153</f>
        <v>0</v>
      </c>
      <c r="M158" s="8">
        <f>июл.26!E153</f>
        <v>0</v>
      </c>
      <c r="N158" s="8">
        <f>авг.26!E153</f>
        <v>0</v>
      </c>
      <c r="O158" s="8">
        <f>сен.26!E153</f>
        <v>0</v>
      </c>
      <c r="P158" s="8">
        <f>окт.26!E153</f>
        <v>0</v>
      </c>
      <c r="Q158" s="8">
        <f>ноя.26!E153</f>
        <v>0</v>
      </c>
      <c r="R158" s="8">
        <f>дек.26!E153</f>
        <v>0</v>
      </c>
    </row>
    <row r="159" spans="1:20" x14ac:dyDescent="0.25">
      <c r="A159" s="8"/>
      <c r="B159" s="58"/>
      <c r="C159" s="51">
        <v>154</v>
      </c>
      <c r="D159" s="66">
        <v>-57200</v>
      </c>
      <c r="E159" s="63">
        <f t="shared" si="3"/>
        <v>-60920</v>
      </c>
      <c r="F159" s="7">
        <f>янв.26!F154+фев.26!F154+мар.26!F154+апр.26!F154+май.26!F154+июн.26!F154+июл.26!F154+авг.26!F154+сен.26!F154+окт.26!F154+ноя.26!F154+дек.26!F154</f>
        <v>0</v>
      </c>
      <c r="G159" s="64">
        <f>янв.26!E154</f>
        <v>1240</v>
      </c>
      <c r="H159" s="64">
        <f>фев.26!E154</f>
        <v>1240</v>
      </c>
      <c r="I159" s="64">
        <f>мар.26!E154</f>
        <v>1240</v>
      </c>
      <c r="J159" s="64">
        <f>апр.26!E154</f>
        <v>0</v>
      </c>
      <c r="K159" s="64">
        <f>май.26!E154</f>
        <v>0</v>
      </c>
      <c r="L159" s="8">
        <f>июн.26!E154</f>
        <v>0</v>
      </c>
      <c r="M159" s="8">
        <f>июл.26!E154</f>
        <v>0</v>
      </c>
      <c r="N159" s="8">
        <f>авг.26!E154</f>
        <v>0</v>
      </c>
      <c r="O159" s="8">
        <f>сен.26!E154</f>
        <v>0</v>
      </c>
      <c r="P159" s="8">
        <f>окт.26!E154</f>
        <v>0</v>
      </c>
      <c r="Q159" s="8">
        <f>ноя.26!E154</f>
        <v>0</v>
      </c>
      <c r="R159" s="8">
        <f>дек.26!E154</f>
        <v>0</v>
      </c>
    </row>
    <row r="160" spans="1:20" x14ac:dyDescent="0.25">
      <c r="A160" s="8"/>
      <c r="B160" s="58"/>
      <c r="C160" s="51">
        <v>155</v>
      </c>
      <c r="D160" s="66">
        <v>-30938</v>
      </c>
      <c r="E160" s="63">
        <f t="shared" si="3"/>
        <v>-34658</v>
      </c>
      <c r="F160" s="7">
        <f>янв.26!F155+фев.26!F155+мар.26!F155+апр.26!F155+май.26!F155+июн.26!F155+июл.26!F155+авг.26!F155+сен.26!F155+окт.26!F155+ноя.26!F155+дек.26!F155</f>
        <v>0</v>
      </c>
      <c r="G160" s="64">
        <f>янв.26!E155</f>
        <v>1240</v>
      </c>
      <c r="H160" s="64">
        <f>фев.26!E155</f>
        <v>1240</v>
      </c>
      <c r="I160" s="64">
        <f>мар.26!E155</f>
        <v>1240</v>
      </c>
      <c r="J160" s="64">
        <f>апр.26!E155</f>
        <v>0</v>
      </c>
      <c r="K160" s="64">
        <f>май.26!E155</f>
        <v>0</v>
      </c>
      <c r="L160" s="8">
        <f>июн.26!E155</f>
        <v>0</v>
      </c>
      <c r="M160" s="8">
        <f>июл.26!E155</f>
        <v>0</v>
      </c>
      <c r="N160" s="8">
        <f>авг.26!E155</f>
        <v>0</v>
      </c>
      <c r="O160" s="8">
        <f>сен.26!E155</f>
        <v>0</v>
      </c>
      <c r="P160" s="8">
        <f>окт.26!E155</f>
        <v>0</v>
      </c>
      <c r="Q160" s="8">
        <f>ноя.26!E155</f>
        <v>0</v>
      </c>
      <c r="R160" s="8">
        <f>дек.26!E155</f>
        <v>0</v>
      </c>
    </row>
    <row r="161" spans="1:18" x14ac:dyDescent="0.25">
      <c r="A161" s="8"/>
      <c r="B161" s="58"/>
      <c r="C161" s="51">
        <v>156</v>
      </c>
      <c r="D161" s="66">
        <v>-4960</v>
      </c>
      <c r="E161" s="63">
        <f t="shared" si="3"/>
        <v>-8680</v>
      </c>
      <c r="F161" s="7">
        <f>янв.26!F156+фев.26!F156+мар.26!F156+апр.26!F156+май.26!F156+июн.26!F156+июл.26!F156+авг.26!F156+сен.26!F156+окт.26!F156+ноя.26!F156+дек.26!F156</f>
        <v>0</v>
      </c>
      <c r="G161" s="64">
        <f>янв.26!E156</f>
        <v>1240</v>
      </c>
      <c r="H161" s="64">
        <f>фев.26!E156</f>
        <v>1240</v>
      </c>
      <c r="I161" s="64">
        <f>мар.26!E156</f>
        <v>1240</v>
      </c>
      <c r="J161" s="64">
        <f>апр.26!E156</f>
        <v>0</v>
      </c>
      <c r="K161" s="64">
        <f>май.26!E156</f>
        <v>0</v>
      </c>
      <c r="L161" s="8">
        <f>июн.26!E156</f>
        <v>0</v>
      </c>
      <c r="M161" s="8">
        <f>июл.26!E156</f>
        <v>0</v>
      </c>
      <c r="N161" s="8">
        <f>авг.26!E156</f>
        <v>0</v>
      </c>
      <c r="O161" s="8">
        <f>сен.26!E156</f>
        <v>0</v>
      </c>
      <c r="P161" s="8">
        <f>окт.26!E156</f>
        <v>0</v>
      </c>
      <c r="Q161" s="8">
        <f>ноя.26!E156</f>
        <v>0</v>
      </c>
      <c r="R161" s="8">
        <f>дек.26!E156</f>
        <v>0</v>
      </c>
    </row>
    <row r="162" spans="1:18" x14ac:dyDescent="0.25">
      <c r="A162" s="8"/>
      <c r="B162" s="58"/>
      <c r="C162" s="51">
        <v>157</v>
      </c>
      <c r="D162" s="66">
        <v>-4960</v>
      </c>
      <c r="E162" s="63">
        <f t="shared" si="3"/>
        <v>-8680</v>
      </c>
      <c r="F162" s="7">
        <f>янв.26!F157+фев.26!F157+мар.26!F157+апр.26!F157+май.26!F157+июн.26!F157+июл.26!F157+авг.26!F157+сен.26!F157+окт.26!F157+ноя.26!F157+дек.26!F157</f>
        <v>0</v>
      </c>
      <c r="G162" s="64">
        <f>янв.26!E157</f>
        <v>1240</v>
      </c>
      <c r="H162" s="64">
        <f>фев.26!E157</f>
        <v>1240</v>
      </c>
      <c r="I162" s="64">
        <f>мар.26!E157</f>
        <v>1240</v>
      </c>
      <c r="J162" s="64">
        <f>апр.26!E157</f>
        <v>0</v>
      </c>
      <c r="K162" s="64">
        <f>май.26!E157</f>
        <v>0</v>
      </c>
      <c r="L162" s="8">
        <f>июн.26!E157</f>
        <v>0</v>
      </c>
      <c r="M162" s="8">
        <f>июл.26!E157</f>
        <v>0</v>
      </c>
      <c r="N162" s="8">
        <f>авг.26!E157</f>
        <v>0</v>
      </c>
      <c r="O162" s="8">
        <f>сен.26!E157</f>
        <v>0</v>
      </c>
      <c r="P162" s="8">
        <f>окт.26!E157</f>
        <v>0</v>
      </c>
      <c r="Q162" s="8">
        <f>ноя.26!E157</f>
        <v>0</v>
      </c>
      <c r="R162" s="8">
        <f>дек.26!E157</f>
        <v>0</v>
      </c>
    </row>
    <row r="163" spans="1:18" x14ac:dyDescent="0.25">
      <c r="A163" s="8"/>
      <c r="B163" s="58"/>
      <c r="C163" s="51">
        <v>158</v>
      </c>
      <c r="D163" s="66">
        <v>-49600</v>
      </c>
      <c r="E163" s="63">
        <f t="shared" si="3"/>
        <v>-53320</v>
      </c>
      <c r="F163" s="7">
        <f>янв.26!F158+фев.26!F158+мар.26!F158+апр.26!F158+май.26!F158+июн.26!F158+июл.26!F158+авг.26!F158+сен.26!F158+окт.26!F158+ноя.26!F158+дек.26!F158</f>
        <v>0</v>
      </c>
      <c r="G163" s="64">
        <f>янв.26!E158</f>
        <v>1240</v>
      </c>
      <c r="H163" s="64">
        <f>фев.26!E158</f>
        <v>1240</v>
      </c>
      <c r="I163" s="64">
        <f>мар.26!E158</f>
        <v>1240</v>
      </c>
      <c r="J163" s="64">
        <f>апр.26!E158</f>
        <v>0</v>
      </c>
      <c r="K163" s="64">
        <f>май.26!E158</f>
        <v>0</v>
      </c>
      <c r="L163" s="8">
        <f>июн.26!E158</f>
        <v>0</v>
      </c>
      <c r="M163" s="8">
        <f>июл.26!E158</f>
        <v>0</v>
      </c>
      <c r="N163" s="8">
        <f>авг.26!E158</f>
        <v>0</v>
      </c>
      <c r="O163" s="8">
        <f>сен.26!E158</f>
        <v>0</v>
      </c>
      <c r="P163" s="8">
        <f>окт.26!E158</f>
        <v>0</v>
      </c>
      <c r="Q163" s="8">
        <f>ноя.26!E158</f>
        <v>0</v>
      </c>
      <c r="R163" s="8">
        <f>дек.26!E158</f>
        <v>0</v>
      </c>
    </row>
  </sheetData>
  <autoFilter ref="B8:R163" xr:uid="{2FF6F8FB-22B2-44F1-A5D2-DF86B89E6950}"/>
  <mergeCells count="1">
    <mergeCell ref="B1:R1"/>
  </mergeCells>
  <conditionalFormatting sqref="B9:B163">
    <cfRule type="cellIs" dxfId="14" priority="4" operator="lessThan">
      <formula>0</formula>
    </cfRule>
  </conditionalFormatting>
  <conditionalFormatting sqref="D3:D1048576">
    <cfRule type="cellIs" dxfId="13" priority="1" operator="lessThan">
      <formula>0</formula>
    </cfRule>
  </conditionalFormatting>
  <conditionalFormatting sqref="D9:E151 E152:E163">
    <cfRule type="cellIs" dxfId="12" priority="3" operator="lessThan">
      <formula>0</formula>
    </cfRule>
  </conditionalFormatting>
  <pageMargins left="0.25" right="0.25" top="0.75" bottom="0.75" header="0.3" footer="0.3"/>
  <pageSetup paperSize="9" scale="3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54C33-FB0B-4E89-B223-137B81A33175}">
  <sheetPr>
    <tabColor theme="6" tint="-0.499984740745262"/>
  </sheetPr>
  <dimension ref="A1:I158"/>
  <sheetViews>
    <sheetView zoomScale="115" zoomScaleNormal="115" workbookViewId="0">
      <selection activeCell="C3" sqref="C3"/>
    </sheetView>
  </sheetViews>
  <sheetFormatPr defaultRowHeight="15" x14ac:dyDescent="0.25"/>
  <cols>
    <col min="3" max="3" width="18.5703125" customWidth="1"/>
    <col min="5" max="5" width="14.5703125" customWidth="1"/>
    <col min="6" max="6" width="11.5703125" bestFit="1" customWidth="1"/>
    <col min="8" max="8" width="10.140625" bestFit="1" customWidth="1"/>
    <col min="9" max="9" width="16" customWidth="1"/>
  </cols>
  <sheetData>
    <row r="1" spans="1:9" x14ac:dyDescent="0.25">
      <c r="A1" s="10" t="s">
        <v>2</v>
      </c>
      <c r="B1" s="67" t="s">
        <v>3</v>
      </c>
      <c r="C1" s="71">
        <v>46023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7" t="s">
        <v>13</v>
      </c>
      <c r="B3" s="67" t="s">
        <v>14</v>
      </c>
      <c r="C3" s="20" t="s">
        <v>8</v>
      </c>
      <c r="D3" s="67" t="s">
        <v>15</v>
      </c>
      <c r="E3" s="67" t="s">
        <v>16</v>
      </c>
      <c r="F3" s="14" t="s">
        <v>12</v>
      </c>
      <c r="G3" s="68" t="s">
        <v>17</v>
      </c>
      <c r="H3" s="17" t="s">
        <v>18</v>
      </c>
      <c r="I3" s="15" t="s">
        <v>19</v>
      </c>
    </row>
    <row r="4" spans="1:9" x14ac:dyDescent="0.25">
      <c r="A4" s="16"/>
      <c r="B4" s="67">
        <v>1</v>
      </c>
      <c r="C4" s="54"/>
      <c r="D4" s="67"/>
      <c r="E4" s="49">
        <v>2240</v>
      </c>
      <c r="F4" s="49"/>
      <c r="G4" s="68"/>
      <c r="H4" s="60"/>
      <c r="I4" s="2">
        <f>дек.25!I4+F4-E4</f>
        <v>-16120</v>
      </c>
    </row>
    <row r="5" spans="1:9" x14ac:dyDescent="0.25">
      <c r="A5" s="27"/>
      <c r="B5" s="67">
        <v>2</v>
      </c>
      <c r="C5" s="21"/>
      <c r="D5" s="67"/>
      <c r="E5" s="49">
        <v>2240</v>
      </c>
      <c r="F5" s="49"/>
      <c r="G5" s="68"/>
      <c r="H5" s="60"/>
      <c r="I5" s="2">
        <f>дек.25!I5+F5-E5</f>
        <v>-17920</v>
      </c>
    </row>
    <row r="6" spans="1:9" s="26" customFormat="1" x14ac:dyDescent="0.25">
      <c r="A6" s="27"/>
      <c r="B6" s="25">
        <v>3</v>
      </c>
      <c r="C6" s="21"/>
      <c r="D6" s="25"/>
      <c r="E6" s="49">
        <v>2240</v>
      </c>
      <c r="F6" s="49"/>
      <c r="G6" s="68"/>
      <c r="H6" s="60"/>
      <c r="I6" s="2">
        <f>дек.25!I6+F6-E6</f>
        <v>-4120</v>
      </c>
    </row>
    <row r="7" spans="1:9" x14ac:dyDescent="0.25">
      <c r="A7" s="67"/>
      <c r="B7" s="67">
        <v>4</v>
      </c>
      <c r="C7" s="29"/>
      <c r="D7" s="67"/>
      <c r="E7" s="49">
        <v>2240</v>
      </c>
      <c r="F7" s="49">
        <v>2240</v>
      </c>
      <c r="G7" s="68" t="s">
        <v>783</v>
      </c>
      <c r="H7" s="60">
        <v>46028</v>
      </c>
      <c r="I7" s="2">
        <f>дек.25!I7+F7-E7</f>
        <v>0</v>
      </c>
    </row>
    <row r="8" spans="1:9" x14ac:dyDescent="0.25">
      <c r="A8" s="67"/>
      <c r="B8" s="67">
        <v>6</v>
      </c>
      <c r="C8" s="29"/>
      <c r="D8" s="67"/>
      <c r="E8" s="59">
        <v>0</v>
      </c>
      <c r="F8" s="49"/>
      <c r="G8" s="68"/>
      <c r="H8" s="60"/>
      <c r="I8" s="2">
        <f>дек.25!I8+F8-E8</f>
        <v>0</v>
      </c>
    </row>
    <row r="9" spans="1:9" x14ac:dyDescent="0.25">
      <c r="A9" s="67"/>
      <c r="B9" s="67">
        <v>7</v>
      </c>
      <c r="C9" s="29"/>
      <c r="D9" s="67"/>
      <c r="E9" s="59">
        <v>0</v>
      </c>
      <c r="F9" s="49"/>
      <c r="G9" s="68"/>
      <c r="H9" s="60"/>
      <c r="I9" s="2">
        <f>дек.25!I9+F9-E9</f>
        <v>0</v>
      </c>
    </row>
    <row r="10" spans="1:9" x14ac:dyDescent="0.25">
      <c r="A10" s="67"/>
      <c r="B10" s="67">
        <v>8</v>
      </c>
      <c r="C10" s="29"/>
      <c r="D10" s="67"/>
      <c r="E10" s="49">
        <v>2240</v>
      </c>
      <c r="F10" s="49">
        <v>4480</v>
      </c>
      <c r="G10" s="68" t="s">
        <v>784</v>
      </c>
      <c r="H10" s="60">
        <v>46044</v>
      </c>
      <c r="I10" s="2">
        <f>дек.25!I10+F10-E10</f>
        <v>2240</v>
      </c>
    </row>
    <row r="11" spans="1:9" x14ac:dyDescent="0.25">
      <c r="A11" s="67"/>
      <c r="B11" s="67">
        <v>9</v>
      </c>
      <c r="C11" s="20"/>
      <c r="D11" s="67"/>
      <c r="E11" s="49">
        <v>2240</v>
      </c>
      <c r="F11" s="49"/>
      <c r="G11" s="68"/>
      <c r="H11" s="60"/>
      <c r="I11" s="2">
        <f>дек.25!I11+F11-E11</f>
        <v>720</v>
      </c>
    </row>
    <row r="12" spans="1:9" x14ac:dyDescent="0.25">
      <c r="A12" s="67"/>
      <c r="B12" s="67">
        <v>10</v>
      </c>
      <c r="C12" s="20"/>
      <c r="D12" s="67"/>
      <c r="E12" s="49">
        <v>2240</v>
      </c>
      <c r="F12" s="49"/>
      <c r="G12" s="68"/>
      <c r="H12" s="60"/>
      <c r="I12" s="2">
        <f>дек.25!I12+F12-E12</f>
        <v>-29120</v>
      </c>
    </row>
    <row r="13" spans="1:9" x14ac:dyDescent="0.25">
      <c r="A13" s="67"/>
      <c r="B13" s="67">
        <v>11</v>
      </c>
      <c r="C13" s="20"/>
      <c r="D13" s="67"/>
      <c r="E13" s="49">
        <v>2240</v>
      </c>
      <c r="F13" s="49">
        <v>2240</v>
      </c>
      <c r="G13" s="68" t="s">
        <v>785</v>
      </c>
      <c r="H13" s="60">
        <v>46028</v>
      </c>
      <c r="I13" s="2">
        <f>дек.25!I13+F13-E13</f>
        <v>0</v>
      </c>
    </row>
    <row r="14" spans="1:9" x14ac:dyDescent="0.25">
      <c r="A14" s="67"/>
      <c r="B14" s="67">
        <v>12</v>
      </c>
      <c r="C14" s="29"/>
      <c r="D14" s="67"/>
      <c r="E14" s="49">
        <v>2240</v>
      </c>
      <c r="F14" s="49"/>
      <c r="G14" s="68"/>
      <c r="H14" s="60"/>
      <c r="I14" s="2">
        <f>дек.25!I14+F14-E14</f>
        <v>-2240</v>
      </c>
    </row>
    <row r="15" spans="1:9" x14ac:dyDescent="0.25">
      <c r="A15" s="27"/>
      <c r="B15" s="67">
        <v>13</v>
      </c>
      <c r="C15" s="20"/>
      <c r="D15" s="67"/>
      <c r="E15" s="49">
        <v>2240</v>
      </c>
      <c r="F15" s="49">
        <v>2240</v>
      </c>
      <c r="G15" s="68" t="s">
        <v>786</v>
      </c>
      <c r="H15" s="60">
        <v>46027</v>
      </c>
      <c r="I15" s="2">
        <f>дек.25!I15+F15-E15</f>
        <v>0</v>
      </c>
    </row>
    <row r="16" spans="1:9" x14ac:dyDescent="0.25">
      <c r="A16" s="67"/>
      <c r="B16" s="67">
        <v>14</v>
      </c>
      <c r="C16" s="20"/>
      <c r="D16" s="67"/>
      <c r="E16" s="49">
        <v>2240</v>
      </c>
      <c r="F16" s="49">
        <v>2240</v>
      </c>
      <c r="G16" s="68" t="s">
        <v>787</v>
      </c>
      <c r="H16" s="60">
        <v>46027</v>
      </c>
      <c r="I16" s="2">
        <f>дек.25!I16+F16-E16</f>
        <v>0</v>
      </c>
    </row>
    <row r="17" spans="1:9" x14ac:dyDescent="0.25">
      <c r="A17" s="67"/>
      <c r="B17" s="67">
        <v>15</v>
      </c>
      <c r="C17" s="29"/>
      <c r="D17" s="67"/>
      <c r="E17" s="49">
        <v>2240</v>
      </c>
      <c r="F17" s="49"/>
      <c r="G17" s="68"/>
      <c r="H17" s="60"/>
      <c r="I17" s="2">
        <f>дек.25!I17+F17-E17</f>
        <v>-4480</v>
      </c>
    </row>
    <row r="18" spans="1:9" x14ac:dyDescent="0.25">
      <c r="A18" s="67"/>
      <c r="B18" s="67">
        <v>16</v>
      </c>
      <c r="C18" s="21"/>
      <c r="D18" s="67"/>
      <c r="E18" s="49">
        <v>2240</v>
      </c>
      <c r="F18" s="49"/>
      <c r="G18" s="68"/>
      <c r="H18" s="60"/>
      <c r="I18" s="2">
        <f>дек.25!I18+F18-E18</f>
        <v>-2240</v>
      </c>
    </row>
    <row r="19" spans="1:9" x14ac:dyDescent="0.25">
      <c r="A19" s="67"/>
      <c r="B19" s="67">
        <v>17</v>
      </c>
      <c r="C19" s="29"/>
      <c r="D19" s="67"/>
      <c r="E19" s="49">
        <v>2240</v>
      </c>
      <c r="F19" s="49">
        <v>13440</v>
      </c>
      <c r="G19" s="68" t="s">
        <v>788</v>
      </c>
      <c r="H19" s="60">
        <v>46043</v>
      </c>
      <c r="I19" s="2">
        <f>дек.25!I19+F19-E19</f>
        <v>11200</v>
      </c>
    </row>
    <row r="20" spans="1:9" x14ac:dyDescent="0.25">
      <c r="A20" s="67"/>
      <c r="B20" s="67">
        <v>18</v>
      </c>
      <c r="C20" s="20"/>
      <c r="D20" s="67"/>
      <c r="E20" s="49">
        <v>2240</v>
      </c>
      <c r="F20" s="49">
        <v>4480</v>
      </c>
      <c r="G20" s="68" t="s">
        <v>789</v>
      </c>
      <c r="H20" s="60">
        <v>46051</v>
      </c>
      <c r="I20" s="2">
        <f>дек.25!I20+F20-E20</f>
        <v>-2240</v>
      </c>
    </row>
    <row r="21" spans="1:9" x14ac:dyDescent="0.25">
      <c r="A21" s="67"/>
      <c r="B21" s="67">
        <v>19</v>
      </c>
      <c r="C21" s="20"/>
      <c r="D21" s="67"/>
      <c r="E21" s="49">
        <v>2240</v>
      </c>
      <c r="F21" s="49">
        <v>2500</v>
      </c>
      <c r="G21" s="68" t="s">
        <v>790</v>
      </c>
      <c r="H21" s="60">
        <v>46037</v>
      </c>
      <c r="I21" s="2">
        <f>дек.25!I21+F21-E21</f>
        <v>120</v>
      </c>
    </row>
    <row r="22" spans="1:9" x14ac:dyDescent="0.25">
      <c r="A22" s="67"/>
      <c r="B22" s="67">
        <v>20</v>
      </c>
      <c r="C22" s="29"/>
      <c r="D22" s="67"/>
      <c r="E22" s="59">
        <v>0</v>
      </c>
      <c r="F22" s="49"/>
      <c r="G22" s="68"/>
      <c r="H22" s="60"/>
      <c r="I22" s="2">
        <f>дек.25!I22+F22-E22</f>
        <v>0</v>
      </c>
    </row>
    <row r="23" spans="1:9" x14ac:dyDescent="0.25">
      <c r="A23" s="1"/>
      <c r="B23" s="1">
        <v>21</v>
      </c>
      <c r="C23" s="29"/>
      <c r="D23" s="67"/>
      <c r="E23" s="49">
        <v>2240</v>
      </c>
      <c r="F23" s="49">
        <v>2240</v>
      </c>
      <c r="G23" s="68" t="s">
        <v>791</v>
      </c>
      <c r="H23" s="60">
        <v>46047</v>
      </c>
      <c r="I23" s="2">
        <f>дек.25!I23+F23-E23</f>
        <v>0</v>
      </c>
    </row>
    <row r="24" spans="1:9" x14ac:dyDescent="0.25">
      <c r="A24" s="1"/>
      <c r="B24" s="1">
        <v>22</v>
      </c>
      <c r="C24" s="20"/>
      <c r="D24" s="67"/>
      <c r="E24" s="49">
        <v>2240</v>
      </c>
      <c r="F24" s="49"/>
      <c r="G24" s="68"/>
      <c r="H24" s="60"/>
      <c r="I24" s="2">
        <f>дек.25!I24+F24-E24</f>
        <v>0</v>
      </c>
    </row>
    <row r="25" spans="1:9" x14ac:dyDescent="0.25">
      <c r="A25" s="1"/>
      <c r="B25" s="1">
        <v>23</v>
      </c>
      <c r="C25" s="20"/>
      <c r="D25" s="67"/>
      <c r="E25" s="49">
        <v>2240</v>
      </c>
      <c r="F25" s="49">
        <v>2240</v>
      </c>
      <c r="G25" s="68" t="s">
        <v>792</v>
      </c>
      <c r="H25" s="60">
        <v>46050</v>
      </c>
      <c r="I25" s="2">
        <f>дек.25!I25+F25-E25</f>
        <v>-2240</v>
      </c>
    </row>
    <row r="26" spans="1:9" x14ac:dyDescent="0.25">
      <c r="A26" s="1"/>
      <c r="B26" s="1">
        <v>24</v>
      </c>
      <c r="C26" s="20"/>
      <c r="D26" s="67"/>
      <c r="E26" s="49">
        <v>2240</v>
      </c>
      <c r="F26" s="49"/>
      <c r="G26" s="68"/>
      <c r="H26" s="60"/>
      <c r="I26" s="2">
        <f>дек.25!I26+F26-E26</f>
        <v>10880</v>
      </c>
    </row>
    <row r="27" spans="1:9" x14ac:dyDescent="0.25">
      <c r="A27" s="1"/>
      <c r="B27" s="1">
        <v>25</v>
      </c>
      <c r="C27" s="29"/>
      <c r="D27" s="67"/>
      <c r="E27" s="49">
        <v>2240</v>
      </c>
      <c r="F27" s="49"/>
      <c r="G27" s="68"/>
      <c r="H27" s="60"/>
      <c r="I27" s="2">
        <f>дек.25!I27+F27-E27</f>
        <v>4480</v>
      </c>
    </row>
    <row r="28" spans="1:9" x14ac:dyDescent="0.25">
      <c r="A28" s="27"/>
      <c r="B28" s="1">
        <v>26</v>
      </c>
      <c r="C28" s="29"/>
      <c r="D28" s="67"/>
      <c r="E28" s="49">
        <v>2240</v>
      </c>
      <c r="F28" s="49"/>
      <c r="G28" s="68"/>
      <c r="H28" s="60"/>
      <c r="I28" s="2">
        <f>дек.25!I28+F28-E28</f>
        <v>-2240</v>
      </c>
    </row>
    <row r="29" spans="1:9" x14ac:dyDescent="0.25">
      <c r="A29" s="1"/>
      <c r="B29" s="1">
        <v>27</v>
      </c>
      <c r="C29" s="29"/>
      <c r="D29" s="67"/>
      <c r="E29" s="49">
        <v>2240</v>
      </c>
      <c r="F29" s="49"/>
      <c r="G29" s="68"/>
      <c r="H29" s="60"/>
      <c r="I29" s="2">
        <f>дек.25!I29+F29-E29</f>
        <v>880</v>
      </c>
    </row>
    <row r="30" spans="1:9" x14ac:dyDescent="0.25">
      <c r="A30" s="1"/>
      <c r="B30" s="1">
        <v>28</v>
      </c>
      <c r="C30" s="29"/>
      <c r="D30" s="67"/>
      <c r="E30" s="49">
        <v>2240</v>
      </c>
      <c r="F30" s="49">
        <v>5000</v>
      </c>
      <c r="G30" s="68" t="s">
        <v>793</v>
      </c>
      <c r="H30" s="60">
        <v>46052</v>
      </c>
      <c r="I30" s="2">
        <f>дек.25!I30+F30-E30</f>
        <v>-1620</v>
      </c>
    </row>
    <row r="31" spans="1:9" x14ac:dyDescent="0.25">
      <c r="A31" s="1"/>
      <c r="B31" s="1">
        <v>29</v>
      </c>
      <c r="C31" s="29"/>
      <c r="D31" s="67"/>
      <c r="E31" s="49">
        <v>2240</v>
      </c>
      <c r="F31" s="49">
        <v>2240</v>
      </c>
      <c r="G31" s="68" t="s">
        <v>794</v>
      </c>
      <c r="H31" s="60">
        <v>46031</v>
      </c>
      <c r="I31" s="2">
        <f>дек.25!I31+F31-E31</f>
        <v>0</v>
      </c>
    </row>
    <row r="32" spans="1:9" x14ac:dyDescent="0.25">
      <c r="A32" s="1"/>
      <c r="B32" s="1">
        <v>30</v>
      </c>
      <c r="C32" s="29"/>
      <c r="D32" s="67"/>
      <c r="E32" s="49">
        <v>2240</v>
      </c>
      <c r="F32" s="49">
        <v>2500</v>
      </c>
      <c r="G32" s="68" t="s">
        <v>795</v>
      </c>
      <c r="H32" s="60">
        <v>46031</v>
      </c>
      <c r="I32" s="2">
        <f>дек.25!I32+F32-E32</f>
        <v>3900</v>
      </c>
    </row>
    <row r="33" spans="1:9" x14ac:dyDescent="0.25">
      <c r="A33" s="1"/>
      <c r="B33" s="1">
        <v>31</v>
      </c>
      <c r="C33" s="29"/>
      <c r="D33" s="67"/>
      <c r="E33" s="49">
        <v>2240</v>
      </c>
      <c r="F33" s="49">
        <v>2240</v>
      </c>
      <c r="G33" s="68" t="s">
        <v>796</v>
      </c>
      <c r="H33" s="60">
        <v>46052</v>
      </c>
      <c r="I33" s="2">
        <f>дек.25!I33+F33-E33</f>
        <v>0</v>
      </c>
    </row>
    <row r="34" spans="1:9" x14ac:dyDescent="0.25">
      <c r="A34" s="1"/>
      <c r="B34" s="1">
        <v>32</v>
      </c>
      <c r="C34" s="29"/>
      <c r="D34" s="67"/>
      <c r="E34" s="49">
        <v>2240</v>
      </c>
      <c r="F34" s="49"/>
      <c r="G34" s="68"/>
      <c r="H34" s="60"/>
      <c r="I34" s="2">
        <f>дек.25!I34+F34-E34</f>
        <v>-15680</v>
      </c>
    </row>
    <row r="35" spans="1:9" x14ac:dyDescent="0.25">
      <c r="A35" s="1"/>
      <c r="B35" s="1">
        <v>33</v>
      </c>
      <c r="C35" s="29"/>
      <c r="D35" s="67"/>
      <c r="E35" s="49">
        <v>2240</v>
      </c>
      <c r="F35" s="49">
        <v>6720</v>
      </c>
      <c r="G35" s="68" t="s">
        <v>797</v>
      </c>
      <c r="H35" s="60">
        <v>46031</v>
      </c>
      <c r="I35" s="2">
        <f>дек.25!I35+F35-E35</f>
        <v>-2240</v>
      </c>
    </row>
    <row r="36" spans="1:9" x14ac:dyDescent="0.25">
      <c r="A36" s="1"/>
      <c r="B36" s="1">
        <v>35</v>
      </c>
      <c r="C36" s="29"/>
      <c r="D36" s="67"/>
      <c r="E36" s="49">
        <v>2240</v>
      </c>
      <c r="F36" s="49">
        <v>2240</v>
      </c>
      <c r="G36" s="68" t="s">
        <v>798</v>
      </c>
      <c r="H36" s="60">
        <v>46025</v>
      </c>
      <c r="I36" s="2">
        <f>дек.25!I36+F36-E36</f>
        <v>0</v>
      </c>
    </row>
    <row r="37" spans="1:9" x14ac:dyDescent="0.25">
      <c r="A37" s="1"/>
      <c r="B37" s="1">
        <v>36</v>
      </c>
      <c r="C37" s="29"/>
      <c r="D37" s="67"/>
      <c r="E37" s="49">
        <v>2240</v>
      </c>
      <c r="F37" s="49">
        <v>3520</v>
      </c>
      <c r="G37" s="68" t="s">
        <v>799</v>
      </c>
      <c r="H37" s="60">
        <v>46031</v>
      </c>
      <c r="I37" s="2">
        <f>дек.25!I37+F37-E37</f>
        <v>-10680</v>
      </c>
    </row>
    <row r="38" spans="1:9" x14ac:dyDescent="0.25">
      <c r="A38" s="1"/>
      <c r="B38" s="1">
        <v>37</v>
      </c>
      <c r="C38" s="29"/>
      <c r="D38" s="67"/>
      <c r="E38" s="49">
        <v>2240</v>
      </c>
      <c r="F38" s="49">
        <v>2240</v>
      </c>
      <c r="G38" s="68" t="s">
        <v>800</v>
      </c>
      <c r="H38" s="60">
        <v>46034</v>
      </c>
      <c r="I38" s="2">
        <f>дек.25!I38+F38-E38</f>
        <v>-2240</v>
      </c>
    </row>
    <row r="39" spans="1:9" x14ac:dyDescent="0.25">
      <c r="A39" s="1"/>
      <c r="B39" s="1">
        <v>38.39</v>
      </c>
      <c r="C39" s="29"/>
      <c r="D39" s="67"/>
      <c r="E39" s="49">
        <v>2240</v>
      </c>
      <c r="F39" s="49">
        <v>2240</v>
      </c>
      <c r="G39" s="68" t="s">
        <v>801</v>
      </c>
      <c r="H39" s="60">
        <v>46036</v>
      </c>
      <c r="I39" s="2">
        <f>дек.25!I39+F39-E39</f>
        <v>0</v>
      </c>
    </row>
    <row r="40" spans="1:9" x14ac:dyDescent="0.25">
      <c r="A40" s="1"/>
      <c r="B40" s="1">
        <v>39</v>
      </c>
      <c r="C40" s="29"/>
      <c r="D40" s="67"/>
      <c r="E40" s="59">
        <v>0</v>
      </c>
      <c r="F40" s="49"/>
      <c r="G40" s="68"/>
      <c r="H40" s="60"/>
      <c r="I40" s="2">
        <f>дек.25!I40+F40-E40</f>
        <v>0</v>
      </c>
    </row>
    <row r="41" spans="1:9" x14ac:dyDescent="0.25">
      <c r="A41" s="28"/>
      <c r="B41" s="1">
        <v>40</v>
      </c>
      <c r="C41" s="29"/>
      <c r="D41" s="67"/>
      <c r="E41" s="49">
        <v>2240</v>
      </c>
      <c r="F41" s="49"/>
      <c r="G41" s="68"/>
      <c r="H41" s="60"/>
      <c r="I41" s="2">
        <f>дек.25!I41+F41-E41</f>
        <v>0</v>
      </c>
    </row>
    <row r="42" spans="1:9" x14ac:dyDescent="0.25">
      <c r="A42" s="1"/>
      <c r="B42" s="1">
        <v>41</v>
      </c>
      <c r="C42" s="29"/>
      <c r="D42" s="67"/>
      <c r="E42" s="49">
        <v>2240</v>
      </c>
      <c r="F42" s="49"/>
      <c r="G42" s="68"/>
      <c r="H42" s="60"/>
      <c r="I42" s="2">
        <f>дек.25!I42+F42-E42</f>
        <v>-2240</v>
      </c>
    </row>
    <row r="43" spans="1:9" x14ac:dyDescent="0.25">
      <c r="A43" s="1"/>
      <c r="B43" s="1">
        <v>42</v>
      </c>
      <c r="C43" s="29"/>
      <c r="D43" s="67"/>
      <c r="E43" s="49">
        <v>2240</v>
      </c>
      <c r="F43" s="49"/>
      <c r="G43" s="68"/>
      <c r="H43" s="60"/>
      <c r="I43" s="2">
        <f>дек.25!I43+F43-E43</f>
        <v>-2240</v>
      </c>
    </row>
    <row r="44" spans="1:9" x14ac:dyDescent="0.25">
      <c r="A44" s="1"/>
      <c r="B44" s="1">
        <v>43</v>
      </c>
      <c r="C44" s="29"/>
      <c r="D44" s="67"/>
      <c r="E44" s="49">
        <v>2240</v>
      </c>
      <c r="F44" s="49">
        <v>2240</v>
      </c>
      <c r="G44" s="68" t="s">
        <v>802</v>
      </c>
      <c r="H44" s="60">
        <v>46038</v>
      </c>
      <c r="I44" s="2">
        <f>дек.25!I44+F44-E44</f>
        <v>-2240</v>
      </c>
    </row>
    <row r="45" spans="1:9" x14ac:dyDescent="0.25">
      <c r="A45" s="1"/>
      <c r="B45" s="1">
        <v>44</v>
      </c>
      <c r="C45" s="29"/>
      <c r="D45" s="67"/>
      <c r="E45" s="49">
        <v>2240</v>
      </c>
      <c r="F45" s="49"/>
      <c r="G45" s="68"/>
      <c r="H45" s="60"/>
      <c r="I45" s="2">
        <f>дек.25!I45+F45-E45</f>
        <v>-29120</v>
      </c>
    </row>
    <row r="46" spans="1:9" x14ac:dyDescent="0.25">
      <c r="A46" s="1"/>
      <c r="B46" s="1">
        <v>45</v>
      </c>
      <c r="C46" s="29"/>
      <c r="D46" s="67"/>
      <c r="E46" s="49">
        <v>2240</v>
      </c>
      <c r="F46" s="49"/>
      <c r="G46" s="68"/>
      <c r="H46" s="60"/>
      <c r="I46" s="2">
        <f>дек.25!I46+F46-E46</f>
        <v>-2240</v>
      </c>
    </row>
    <row r="47" spans="1:9" x14ac:dyDescent="0.25">
      <c r="A47" s="1"/>
      <c r="B47" s="1">
        <v>46</v>
      </c>
      <c r="C47" s="29"/>
      <c r="D47" s="67"/>
      <c r="E47" s="49">
        <v>2240</v>
      </c>
      <c r="F47" s="49"/>
      <c r="G47" s="68"/>
      <c r="H47" s="60"/>
      <c r="I47" s="2">
        <f>дек.25!I47+F47-E47</f>
        <v>-9320</v>
      </c>
    </row>
    <row r="48" spans="1:9" x14ac:dyDescent="0.25">
      <c r="A48" s="1"/>
      <c r="B48" s="1">
        <v>47</v>
      </c>
      <c r="C48" s="29"/>
      <c r="D48" s="67"/>
      <c r="E48" s="49">
        <v>2240</v>
      </c>
      <c r="F48" s="49"/>
      <c r="G48" s="68"/>
      <c r="H48" s="60"/>
      <c r="I48" s="2">
        <f>дек.25!I48+F48-E48</f>
        <v>10880</v>
      </c>
    </row>
    <row r="49" spans="1:9" x14ac:dyDescent="0.25">
      <c r="A49" s="1"/>
      <c r="B49" s="1">
        <v>48</v>
      </c>
      <c r="C49" s="29"/>
      <c r="D49" s="67"/>
      <c r="E49" s="49">
        <v>2240</v>
      </c>
      <c r="F49" s="49">
        <v>2240</v>
      </c>
      <c r="G49" s="68" t="s">
        <v>803</v>
      </c>
      <c r="H49" s="60">
        <v>46045</v>
      </c>
      <c r="I49" s="2">
        <f>дек.25!I49+F49-E49</f>
        <v>0</v>
      </c>
    </row>
    <row r="50" spans="1:9" x14ac:dyDescent="0.25">
      <c r="A50" s="1"/>
      <c r="B50" s="1">
        <v>49</v>
      </c>
      <c r="C50" s="29"/>
      <c r="D50" s="67"/>
      <c r="E50" s="49">
        <v>2240</v>
      </c>
      <c r="F50" s="49">
        <v>2240</v>
      </c>
      <c r="G50" s="68" t="s">
        <v>804</v>
      </c>
      <c r="H50" s="60">
        <v>46028</v>
      </c>
      <c r="I50" s="2">
        <f>дек.25!I50+F50-E50</f>
        <v>0</v>
      </c>
    </row>
    <row r="51" spans="1:9" x14ac:dyDescent="0.25">
      <c r="A51" s="1"/>
      <c r="B51" s="1">
        <v>50</v>
      </c>
      <c r="C51" s="29"/>
      <c r="D51" s="67"/>
      <c r="E51" s="49">
        <v>2240</v>
      </c>
      <c r="F51" s="49">
        <v>2240</v>
      </c>
      <c r="G51" s="68" t="s">
        <v>805</v>
      </c>
      <c r="H51" s="60">
        <v>46028</v>
      </c>
      <c r="I51" s="2">
        <f>дек.25!I51+F51-E51</f>
        <v>-2240</v>
      </c>
    </row>
    <row r="52" spans="1:9" x14ac:dyDescent="0.25">
      <c r="A52" s="1"/>
      <c r="B52" s="1">
        <v>51</v>
      </c>
      <c r="C52" s="20"/>
      <c r="D52" s="67"/>
      <c r="E52" s="49">
        <v>2240</v>
      </c>
      <c r="F52" s="49">
        <v>26880</v>
      </c>
      <c r="G52" s="68" t="s">
        <v>806</v>
      </c>
      <c r="H52" s="60">
        <v>46034</v>
      </c>
      <c r="I52" s="2">
        <f>дек.25!I52+F52-E52</f>
        <v>-2240</v>
      </c>
    </row>
    <row r="53" spans="1:9" x14ac:dyDescent="0.25">
      <c r="A53" s="1"/>
      <c r="B53" s="1">
        <v>52</v>
      </c>
      <c r="C53" s="29"/>
      <c r="D53" s="67"/>
      <c r="E53" s="49">
        <v>2240</v>
      </c>
      <c r="F53" s="49"/>
      <c r="G53" s="68"/>
      <c r="H53" s="60"/>
      <c r="I53" s="2">
        <f>дек.25!I53+F53-E53</f>
        <v>-11200</v>
      </c>
    </row>
    <row r="54" spans="1:9" x14ac:dyDescent="0.25">
      <c r="A54" s="1"/>
      <c r="B54" s="1">
        <v>53</v>
      </c>
      <c r="C54" s="29"/>
      <c r="D54" s="67"/>
      <c r="E54" s="49">
        <v>2240</v>
      </c>
      <c r="F54" s="49">
        <v>10000</v>
      </c>
      <c r="G54" s="68" t="s">
        <v>807</v>
      </c>
      <c r="H54" s="60">
        <v>46025</v>
      </c>
      <c r="I54" s="2">
        <f>дек.25!I54+F54-E54</f>
        <v>-10120</v>
      </c>
    </row>
    <row r="55" spans="1:9" x14ac:dyDescent="0.25">
      <c r="A55" s="1"/>
      <c r="B55" s="1">
        <v>54</v>
      </c>
      <c r="C55" s="29"/>
      <c r="D55" s="67"/>
      <c r="E55" s="49">
        <v>2240</v>
      </c>
      <c r="F55" s="49">
        <v>2240</v>
      </c>
      <c r="G55" s="68" t="s">
        <v>808</v>
      </c>
      <c r="H55" s="60">
        <v>46041</v>
      </c>
      <c r="I55" s="2">
        <f>дек.25!I55+F55-E55</f>
        <v>-2180</v>
      </c>
    </row>
    <row r="56" spans="1:9" x14ac:dyDescent="0.25">
      <c r="A56" s="1"/>
      <c r="B56" s="1">
        <v>55</v>
      </c>
      <c r="C56" s="29"/>
      <c r="D56" s="67"/>
      <c r="E56" s="49">
        <v>2240</v>
      </c>
      <c r="F56" s="49"/>
      <c r="G56" s="68"/>
      <c r="H56" s="60"/>
      <c r="I56" s="2">
        <f>дек.25!I56+F56-E56</f>
        <v>-2240</v>
      </c>
    </row>
    <row r="57" spans="1:9" x14ac:dyDescent="0.25">
      <c r="A57" s="1"/>
      <c r="B57" s="1">
        <v>56</v>
      </c>
      <c r="C57" s="29"/>
      <c r="D57" s="67"/>
      <c r="E57" s="49">
        <v>2240</v>
      </c>
      <c r="F57" s="49"/>
      <c r="G57" s="68"/>
      <c r="H57" s="60"/>
      <c r="I57" s="2">
        <f>дек.25!I57+F57-E57</f>
        <v>0</v>
      </c>
    </row>
    <row r="58" spans="1:9" x14ac:dyDescent="0.25">
      <c r="A58" s="1"/>
      <c r="B58" s="1">
        <v>57</v>
      </c>
      <c r="C58" s="29"/>
      <c r="D58" s="67"/>
      <c r="E58" s="49">
        <v>2240</v>
      </c>
      <c r="F58" s="49"/>
      <c r="G58" s="68"/>
      <c r="H58" s="60"/>
      <c r="I58" s="2">
        <f>дек.25!I58+F58-E58</f>
        <v>-29120</v>
      </c>
    </row>
    <row r="59" spans="1:9" x14ac:dyDescent="0.25">
      <c r="A59" s="1"/>
      <c r="B59" s="1">
        <v>58</v>
      </c>
      <c r="C59" s="29"/>
      <c r="D59" s="67"/>
      <c r="E59" s="49">
        <v>2240</v>
      </c>
      <c r="F59" s="49"/>
      <c r="G59" s="68"/>
      <c r="H59" s="60"/>
      <c r="I59" s="2">
        <f>дек.25!I59+F59-E59</f>
        <v>-29120</v>
      </c>
    </row>
    <row r="60" spans="1:9" x14ac:dyDescent="0.25">
      <c r="A60" s="1"/>
      <c r="B60" s="1">
        <v>59</v>
      </c>
      <c r="C60" s="29"/>
      <c r="D60" s="67"/>
      <c r="E60" s="49">
        <v>2240</v>
      </c>
      <c r="F60" s="49">
        <v>2240</v>
      </c>
      <c r="G60" s="68" t="s">
        <v>809</v>
      </c>
      <c r="H60" s="60">
        <v>46034</v>
      </c>
      <c r="I60" s="2">
        <f>дек.25!I60+F60-E60</f>
        <v>0</v>
      </c>
    </row>
    <row r="61" spans="1:9" x14ac:dyDescent="0.25">
      <c r="A61" s="1"/>
      <c r="B61" s="1">
        <v>60</v>
      </c>
      <c r="C61" s="29"/>
      <c r="D61" s="67"/>
      <c r="E61" s="49">
        <v>2240</v>
      </c>
      <c r="F61" s="49">
        <v>2240</v>
      </c>
      <c r="G61" s="68" t="s">
        <v>810</v>
      </c>
      <c r="H61" s="60">
        <v>46034</v>
      </c>
      <c r="I61" s="2">
        <f>дек.25!I61+F61-E61</f>
        <v>0</v>
      </c>
    </row>
    <row r="62" spans="1:9" x14ac:dyDescent="0.25">
      <c r="A62" s="1"/>
      <c r="B62" s="1">
        <v>61</v>
      </c>
      <c r="C62" s="29"/>
      <c r="D62" s="67"/>
      <c r="E62" s="49">
        <v>2240</v>
      </c>
      <c r="F62" s="49">
        <v>2450</v>
      </c>
      <c r="G62" s="68" t="s">
        <v>811</v>
      </c>
      <c r="H62" s="60">
        <v>46041</v>
      </c>
      <c r="I62" s="2">
        <f>дек.25!I62+F62-E62</f>
        <v>-6300</v>
      </c>
    </row>
    <row r="63" spans="1:9" x14ac:dyDescent="0.25">
      <c r="A63" s="1"/>
      <c r="B63" s="1">
        <v>62</v>
      </c>
      <c r="C63" s="29"/>
      <c r="D63" s="67"/>
      <c r="E63" s="49">
        <v>2240</v>
      </c>
      <c r="F63" s="49">
        <v>2240</v>
      </c>
      <c r="G63" s="68" t="s">
        <v>812</v>
      </c>
      <c r="H63" s="60">
        <v>46025</v>
      </c>
      <c r="I63" s="2">
        <f>дек.25!I63+F63-E63</f>
        <v>0</v>
      </c>
    </row>
    <row r="64" spans="1:9" x14ac:dyDescent="0.25">
      <c r="A64" s="1"/>
      <c r="B64" s="1">
        <v>63</v>
      </c>
      <c r="C64" s="29"/>
      <c r="D64" s="67"/>
      <c r="E64" s="49">
        <v>2240</v>
      </c>
      <c r="F64" s="49">
        <v>2240</v>
      </c>
      <c r="G64" s="68" t="s">
        <v>813</v>
      </c>
      <c r="H64" s="60">
        <v>46025</v>
      </c>
      <c r="I64" s="2">
        <f>дек.25!I64+F64-E64</f>
        <v>0</v>
      </c>
    </row>
    <row r="65" spans="1:9" x14ac:dyDescent="0.25">
      <c r="A65" s="1"/>
      <c r="B65" s="1">
        <v>64</v>
      </c>
      <c r="C65" s="29"/>
      <c r="D65" s="67"/>
      <c r="E65" s="49">
        <v>2240</v>
      </c>
      <c r="F65" s="49">
        <v>2240</v>
      </c>
      <c r="G65" s="68" t="s">
        <v>814</v>
      </c>
      <c r="H65" s="60">
        <v>46043</v>
      </c>
      <c r="I65" s="2">
        <f>дек.25!I65+F65-E65</f>
        <v>0</v>
      </c>
    </row>
    <row r="66" spans="1:9" x14ac:dyDescent="0.25">
      <c r="A66" s="1"/>
      <c r="B66" s="1">
        <v>65</v>
      </c>
      <c r="C66" s="29"/>
      <c r="D66" s="67"/>
      <c r="E66" s="49">
        <v>2240</v>
      </c>
      <c r="F66" s="49">
        <v>2240</v>
      </c>
      <c r="G66" s="68" t="s">
        <v>815</v>
      </c>
      <c r="H66" s="60">
        <v>46025</v>
      </c>
      <c r="I66" s="2">
        <f>дек.25!I66+F66-E66</f>
        <v>0</v>
      </c>
    </row>
    <row r="67" spans="1:9" x14ac:dyDescent="0.25">
      <c r="A67" s="1"/>
      <c r="B67" s="1">
        <v>66</v>
      </c>
      <c r="C67" s="29"/>
      <c r="D67" s="67"/>
      <c r="E67" s="49">
        <v>2240</v>
      </c>
      <c r="F67" s="49">
        <v>2240</v>
      </c>
      <c r="G67" s="68" t="s">
        <v>816</v>
      </c>
      <c r="H67" s="60">
        <v>46028</v>
      </c>
      <c r="I67" s="2">
        <f>дек.25!I67+F67-E67</f>
        <v>0</v>
      </c>
    </row>
    <row r="68" spans="1:9" x14ac:dyDescent="0.25">
      <c r="A68" s="1"/>
      <c r="B68" s="1">
        <v>67</v>
      </c>
      <c r="C68" s="29"/>
      <c r="D68" s="67"/>
      <c r="E68" s="49">
        <v>2240</v>
      </c>
      <c r="F68" s="49">
        <v>6720</v>
      </c>
      <c r="G68" s="68" t="s">
        <v>817</v>
      </c>
      <c r="H68" s="60">
        <v>46043</v>
      </c>
      <c r="I68" s="2">
        <f>дек.25!I68+F68-E68</f>
        <v>0</v>
      </c>
    </row>
    <row r="69" spans="1:9" x14ac:dyDescent="0.25">
      <c r="A69" s="1"/>
      <c r="B69" s="1">
        <v>68</v>
      </c>
      <c r="C69" s="29"/>
      <c r="D69" s="67"/>
      <c r="E69" s="49">
        <v>2240</v>
      </c>
      <c r="F69" s="49"/>
      <c r="G69" s="68"/>
      <c r="H69" s="60"/>
      <c r="I69" s="2">
        <f>дек.25!I69+F69-E69</f>
        <v>103040</v>
      </c>
    </row>
    <row r="70" spans="1:9" x14ac:dyDescent="0.25">
      <c r="A70" s="28"/>
      <c r="B70" s="1">
        <v>69</v>
      </c>
      <c r="C70" s="20"/>
      <c r="D70" s="67"/>
      <c r="E70" s="49">
        <v>2240</v>
      </c>
      <c r="F70" s="49"/>
      <c r="G70" s="68"/>
      <c r="H70" s="60"/>
      <c r="I70" s="2">
        <f>дек.25!I70+F70-E70</f>
        <v>-29120</v>
      </c>
    </row>
    <row r="71" spans="1:9" x14ac:dyDescent="0.25">
      <c r="A71" s="27"/>
      <c r="B71" s="1">
        <v>70</v>
      </c>
      <c r="C71" s="29"/>
      <c r="D71" s="67"/>
      <c r="E71" s="49">
        <v>2240</v>
      </c>
      <c r="F71" s="49"/>
      <c r="G71" s="68"/>
      <c r="H71" s="60"/>
      <c r="I71" s="2">
        <f>дек.25!I71+F71-E71</f>
        <v>1380</v>
      </c>
    </row>
    <row r="72" spans="1:9" x14ac:dyDescent="0.25">
      <c r="A72" s="1"/>
      <c r="B72" s="1">
        <v>71</v>
      </c>
      <c r="C72" s="29"/>
      <c r="D72" s="67"/>
      <c r="E72" s="49">
        <v>2240</v>
      </c>
      <c r="F72" s="49"/>
      <c r="G72" s="68"/>
      <c r="H72" s="60"/>
      <c r="I72" s="2">
        <f>дек.25!I72+F72-E72</f>
        <v>0</v>
      </c>
    </row>
    <row r="73" spans="1:9" x14ac:dyDescent="0.25">
      <c r="A73" s="1"/>
      <c r="B73" s="1">
        <v>72</v>
      </c>
      <c r="C73" s="29"/>
      <c r="D73" s="67"/>
      <c r="E73" s="59">
        <v>0</v>
      </c>
      <c r="F73" s="49"/>
      <c r="G73" s="68"/>
      <c r="H73" s="60"/>
      <c r="I73" s="2">
        <f>дек.25!I73+F73-E73</f>
        <v>0</v>
      </c>
    </row>
    <row r="74" spans="1:9" x14ac:dyDescent="0.25">
      <c r="A74" s="1"/>
      <c r="B74" s="1">
        <v>73</v>
      </c>
      <c r="C74" s="29"/>
      <c r="D74" s="67"/>
      <c r="E74" s="59">
        <v>0</v>
      </c>
      <c r="F74" s="49"/>
      <c r="G74" s="68"/>
      <c r="H74" s="60"/>
      <c r="I74" s="2">
        <f>дек.25!I74+F74-E74</f>
        <v>0</v>
      </c>
    </row>
    <row r="75" spans="1:9" x14ac:dyDescent="0.25">
      <c r="A75" s="27"/>
      <c r="B75" s="1">
        <v>74</v>
      </c>
      <c r="C75" s="29"/>
      <c r="D75" s="67"/>
      <c r="E75" s="49">
        <v>2240</v>
      </c>
      <c r="F75" s="49">
        <f>2240+2240+2240</f>
        <v>6720</v>
      </c>
      <c r="G75" s="68" t="s">
        <v>818</v>
      </c>
      <c r="H75" s="60">
        <v>46051</v>
      </c>
      <c r="I75" s="2">
        <f>дек.25!I75+F75-E75</f>
        <v>-2240</v>
      </c>
    </row>
    <row r="76" spans="1:9" x14ac:dyDescent="0.25">
      <c r="A76" s="1"/>
      <c r="B76" s="1">
        <v>75</v>
      </c>
      <c r="C76" s="29"/>
      <c r="D76" s="67"/>
      <c r="E76" s="49">
        <v>2240</v>
      </c>
      <c r="F76" s="49">
        <v>2240</v>
      </c>
      <c r="G76" s="68" t="s">
        <v>819</v>
      </c>
      <c r="H76" s="60">
        <v>46034</v>
      </c>
      <c r="I76" s="2">
        <f>дек.25!I76+F76-E76</f>
        <v>0</v>
      </c>
    </row>
    <row r="77" spans="1:9" x14ac:dyDescent="0.25">
      <c r="A77" s="1"/>
      <c r="B77" s="1">
        <v>76</v>
      </c>
      <c r="C77" s="29"/>
      <c r="D77" s="67"/>
      <c r="E77" s="49">
        <v>2240</v>
      </c>
      <c r="F77" s="49">
        <v>2240</v>
      </c>
      <c r="G77" s="68" t="s">
        <v>820</v>
      </c>
      <c r="H77" s="60">
        <v>46027</v>
      </c>
      <c r="I77" s="2">
        <f>дек.25!I77+F77-E77</f>
        <v>0</v>
      </c>
    </row>
    <row r="78" spans="1:9" x14ac:dyDescent="0.25">
      <c r="A78" s="27"/>
      <c r="B78" s="1">
        <v>77</v>
      </c>
      <c r="C78" s="29"/>
      <c r="D78" s="67"/>
      <c r="E78" s="49">
        <v>2240</v>
      </c>
      <c r="F78" s="49"/>
      <c r="G78" s="68"/>
      <c r="H78" s="60"/>
      <c r="I78" s="2">
        <f>дек.25!I78+F78-E78</f>
        <v>6720</v>
      </c>
    </row>
    <row r="79" spans="1:9" x14ac:dyDescent="0.25">
      <c r="A79" s="1"/>
      <c r="B79" s="1">
        <v>78</v>
      </c>
      <c r="C79" s="29"/>
      <c r="D79" s="67"/>
      <c r="E79" s="59">
        <v>0</v>
      </c>
      <c r="F79" s="49"/>
      <c r="G79" s="68"/>
      <c r="H79" s="60"/>
      <c r="I79" s="2">
        <f>дек.25!I79+F79-E79</f>
        <v>0</v>
      </c>
    </row>
    <row r="80" spans="1:9" x14ac:dyDescent="0.25">
      <c r="A80" s="1"/>
      <c r="B80" s="1">
        <v>79</v>
      </c>
      <c r="C80" s="29"/>
      <c r="D80" s="67"/>
      <c r="E80" s="49">
        <v>2240</v>
      </c>
      <c r="F80" s="49"/>
      <c r="G80" s="68"/>
      <c r="H80" s="60"/>
      <c r="I80" s="2">
        <f>дек.25!I80+F80-E80</f>
        <v>0</v>
      </c>
    </row>
    <row r="81" spans="1:9" x14ac:dyDescent="0.25">
      <c r="A81" s="1"/>
      <c r="B81" s="1">
        <v>80</v>
      </c>
      <c r="C81" s="29"/>
      <c r="D81" s="67"/>
      <c r="E81" s="59">
        <v>0</v>
      </c>
      <c r="F81" s="49"/>
      <c r="G81" s="68"/>
      <c r="H81" s="60"/>
      <c r="I81" s="2">
        <f>дек.25!I81+F81-E81</f>
        <v>0</v>
      </c>
    </row>
    <row r="82" spans="1:9" x14ac:dyDescent="0.25">
      <c r="A82" s="1"/>
      <c r="B82" s="1">
        <v>81</v>
      </c>
      <c r="C82" s="29"/>
      <c r="D82" s="67"/>
      <c r="E82" s="49">
        <v>2240</v>
      </c>
      <c r="F82" s="49">
        <v>2240</v>
      </c>
      <c r="G82" s="68" t="s">
        <v>821</v>
      </c>
      <c r="H82" s="60">
        <v>46041</v>
      </c>
      <c r="I82" s="2">
        <f>дек.25!I82+F82-E82</f>
        <v>0</v>
      </c>
    </row>
    <row r="83" spans="1:9" x14ac:dyDescent="0.25">
      <c r="A83" s="1"/>
      <c r="B83" s="1">
        <v>82</v>
      </c>
      <c r="C83" s="20"/>
      <c r="D83" s="67"/>
      <c r="E83" s="49">
        <v>2240</v>
      </c>
      <c r="F83" s="49">
        <v>2240</v>
      </c>
      <c r="G83" s="68" t="s">
        <v>822</v>
      </c>
      <c r="H83" s="60">
        <v>46052</v>
      </c>
      <c r="I83" s="2">
        <f>дек.25!I83+F83-E83</f>
        <v>0</v>
      </c>
    </row>
    <row r="84" spans="1:9" x14ac:dyDescent="0.25">
      <c r="A84" s="27"/>
      <c r="B84" s="1">
        <v>83</v>
      </c>
      <c r="C84" s="20"/>
      <c r="D84" s="67"/>
      <c r="E84" s="49">
        <v>2240</v>
      </c>
      <c r="F84" s="49"/>
      <c r="G84" s="68"/>
      <c r="H84" s="60"/>
      <c r="I84" s="2">
        <f>дек.25!I84+F84-E84</f>
        <v>-4460</v>
      </c>
    </row>
    <row r="85" spans="1:9" x14ac:dyDescent="0.25">
      <c r="A85" s="1"/>
      <c r="B85" s="1">
        <v>84</v>
      </c>
      <c r="C85" s="29"/>
      <c r="D85" s="67"/>
      <c r="E85" s="49">
        <v>2240</v>
      </c>
      <c r="F85" s="49"/>
      <c r="G85" s="68"/>
      <c r="H85" s="60"/>
      <c r="I85" s="2">
        <f>дек.25!I85+F85-E85</f>
        <v>-4120</v>
      </c>
    </row>
    <row r="86" spans="1:9" x14ac:dyDescent="0.25">
      <c r="A86" s="1"/>
      <c r="B86" s="1">
        <v>85</v>
      </c>
      <c r="C86" s="29"/>
      <c r="D86" s="67"/>
      <c r="E86" s="59">
        <v>0</v>
      </c>
      <c r="F86" s="49"/>
      <c r="G86" s="68"/>
      <c r="H86" s="60"/>
      <c r="I86" s="2">
        <f>дек.25!I86+F86-E86</f>
        <v>0</v>
      </c>
    </row>
    <row r="87" spans="1:9" x14ac:dyDescent="0.25">
      <c r="A87" s="1"/>
      <c r="B87" s="1">
        <v>86</v>
      </c>
      <c r="C87" s="29"/>
      <c r="D87" s="67"/>
      <c r="E87" s="49">
        <v>2240</v>
      </c>
      <c r="F87" s="49">
        <v>2240</v>
      </c>
      <c r="G87" s="68" t="s">
        <v>823</v>
      </c>
      <c r="H87" s="60">
        <v>46025</v>
      </c>
      <c r="I87" s="2">
        <f>дек.25!I87+F87-E87</f>
        <v>-2240</v>
      </c>
    </row>
    <row r="88" spans="1:9" x14ac:dyDescent="0.25">
      <c r="A88" s="28"/>
      <c r="B88" s="1">
        <v>87</v>
      </c>
      <c r="C88" s="29"/>
      <c r="D88" s="67"/>
      <c r="E88" s="49">
        <v>2240</v>
      </c>
      <c r="F88" s="49"/>
      <c r="G88" s="68"/>
      <c r="H88" s="60"/>
      <c r="I88" s="2">
        <f>дек.25!I88+F88-E88</f>
        <v>-2240</v>
      </c>
    </row>
    <row r="89" spans="1:9" x14ac:dyDescent="0.25">
      <c r="A89" s="1"/>
      <c r="B89" s="1">
        <v>88</v>
      </c>
      <c r="C89" s="29"/>
      <c r="D89" s="67"/>
      <c r="E89" s="49">
        <v>2240</v>
      </c>
      <c r="F89" s="49">
        <v>2240</v>
      </c>
      <c r="G89" s="68" t="s">
        <v>824</v>
      </c>
      <c r="H89" s="60">
        <v>46028</v>
      </c>
      <c r="I89" s="2">
        <f>дек.25!I89+F89-E89</f>
        <v>-2240</v>
      </c>
    </row>
    <row r="90" spans="1:9" x14ac:dyDescent="0.25">
      <c r="A90" s="1"/>
      <c r="B90" s="1">
        <v>89</v>
      </c>
      <c r="C90" s="29"/>
      <c r="D90" s="67"/>
      <c r="E90" s="49">
        <v>2240</v>
      </c>
      <c r="F90" s="49">
        <v>2240</v>
      </c>
      <c r="G90" s="68" t="s">
        <v>825</v>
      </c>
      <c r="H90" s="60">
        <v>46041</v>
      </c>
      <c r="I90" s="2">
        <f>дек.25!I90+F90-E90</f>
        <v>0</v>
      </c>
    </row>
    <row r="91" spans="1:9" x14ac:dyDescent="0.25">
      <c r="A91" s="1"/>
      <c r="B91" s="1">
        <v>90</v>
      </c>
      <c r="C91" s="29"/>
      <c r="D91" s="67"/>
      <c r="E91" s="49">
        <v>2240</v>
      </c>
      <c r="F91" s="49"/>
      <c r="G91" s="68"/>
      <c r="H91" s="60"/>
      <c r="I91" s="2">
        <f>дек.25!I91+F91-E91</f>
        <v>-40</v>
      </c>
    </row>
    <row r="92" spans="1:9" x14ac:dyDescent="0.25">
      <c r="A92" s="1"/>
      <c r="B92" s="1">
        <v>91</v>
      </c>
      <c r="C92" s="29"/>
      <c r="D92" s="67"/>
      <c r="E92" s="49">
        <v>2240</v>
      </c>
      <c r="F92" s="49"/>
      <c r="G92" s="68"/>
      <c r="H92" s="60"/>
      <c r="I92" s="2">
        <f>дек.25!I92+F92-E92</f>
        <v>-9120</v>
      </c>
    </row>
    <row r="93" spans="1:9" x14ac:dyDescent="0.25">
      <c r="A93" s="1"/>
      <c r="B93" s="1">
        <v>92</v>
      </c>
      <c r="C93" s="29"/>
      <c r="D93" s="67"/>
      <c r="E93" s="49">
        <v>2240</v>
      </c>
      <c r="F93" s="49"/>
      <c r="G93" s="68"/>
      <c r="H93" s="60"/>
      <c r="I93" s="2">
        <f>дек.25!I93+F93-E93</f>
        <v>4480</v>
      </c>
    </row>
    <row r="94" spans="1:9" x14ac:dyDescent="0.25">
      <c r="A94" s="1"/>
      <c r="B94" s="1">
        <v>93</v>
      </c>
      <c r="C94" s="29"/>
      <c r="D94" s="67"/>
      <c r="E94" s="59">
        <v>0</v>
      </c>
      <c r="F94" s="49"/>
      <c r="G94" s="68"/>
      <c r="H94" s="60"/>
      <c r="I94" s="2">
        <f>дек.25!I94+F94-E94</f>
        <v>0</v>
      </c>
    </row>
    <row r="95" spans="1:9" x14ac:dyDescent="0.25">
      <c r="A95" s="1"/>
      <c r="B95" s="1">
        <v>94</v>
      </c>
      <c r="C95" s="29"/>
      <c r="D95" s="67"/>
      <c r="E95" s="49">
        <v>2240</v>
      </c>
      <c r="F95" s="49">
        <v>2240</v>
      </c>
      <c r="G95" s="68" t="s">
        <v>826</v>
      </c>
      <c r="H95" s="60">
        <v>46042</v>
      </c>
      <c r="I95" s="2">
        <f>дек.25!I95+F95-E95</f>
        <v>0</v>
      </c>
    </row>
    <row r="96" spans="1:9" x14ac:dyDescent="0.25">
      <c r="A96" s="1"/>
      <c r="B96" s="1">
        <v>95</v>
      </c>
      <c r="C96" s="29"/>
      <c r="D96" s="67"/>
      <c r="E96" s="49">
        <v>2240</v>
      </c>
      <c r="F96" s="49">
        <v>2240</v>
      </c>
      <c r="G96" s="68" t="s">
        <v>827</v>
      </c>
      <c r="H96" s="60">
        <v>46042</v>
      </c>
      <c r="I96" s="2">
        <f>дек.25!I96+F96-E96</f>
        <v>2240</v>
      </c>
    </row>
    <row r="97" spans="1:9" x14ac:dyDescent="0.25">
      <c r="A97" s="1"/>
      <c r="B97" s="1">
        <v>96</v>
      </c>
      <c r="C97" s="20"/>
      <c r="D97" s="67"/>
      <c r="E97" s="49">
        <v>2240</v>
      </c>
      <c r="F97" s="49"/>
      <c r="G97" s="68"/>
      <c r="H97" s="60"/>
      <c r="I97" s="2">
        <f>дек.25!I97+F97-E97</f>
        <v>-4480</v>
      </c>
    </row>
    <row r="98" spans="1:9" x14ac:dyDescent="0.25">
      <c r="A98" s="1"/>
      <c r="B98" s="1">
        <v>97</v>
      </c>
      <c r="C98" s="29"/>
      <c r="D98" s="67"/>
      <c r="E98" s="49">
        <v>2240</v>
      </c>
      <c r="F98" s="49"/>
      <c r="G98" s="68"/>
      <c r="H98" s="60"/>
      <c r="I98" s="2">
        <f>дек.25!I98+F98-E98</f>
        <v>-19120</v>
      </c>
    </row>
    <row r="99" spans="1:9" x14ac:dyDescent="0.25">
      <c r="A99" s="1"/>
      <c r="B99" s="1">
        <v>98</v>
      </c>
      <c r="C99" s="29"/>
      <c r="D99" s="67"/>
      <c r="E99" s="49">
        <v>2240</v>
      </c>
      <c r="F99" s="49">
        <v>2240</v>
      </c>
      <c r="G99" s="68" t="s">
        <v>828</v>
      </c>
      <c r="H99" s="60">
        <v>46034</v>
      </c>
      <c r="I99" s="2">
        <f>дек.25!I99+F99-E99</f>
        <v>0</v>
      </c>
    </row>
    <row r="100" spans="1:9" x14ac:dyDescent="0.25">
      <c r="A100" s="1"/>
      <c r="B100" s="1">
        <v>99</v>
      </c>
      <c r="C100" s="29"/>
      <c r="D100" s="67"/>
      <c r="E100" s="49">
        <v>2240</v>
      </c>
      <c r="F100" s="49">
        <v>2240</v>
      </c>
      <c r="G100" s="68" t="s">
        <v>829</v>
      </c>
      <c r="H100" s="60">
        <v>46034</v>
      </c>
      <c r="I100" s="2">
        <f>дек.25!I100+F100-E100</f>
        <v>0</v>
      </c>
    </row>
    <row r="101" spans="1:9" x14ac:dyDescent="0.25">
      <c r="A101" s="1"/>
      <c r="B101" s="1">
        <v>100</v>
      </c>
      <c r="C101" s="29"/>
      <c r="D101" s="67"/>
      <c r="E101" s="49">
        <v>2240</v>
      </c>
      <c r="F101" s="49"/>
      <c r="G101" s="68"/>
      <c r="H101" s="60"/>
      <c r="I101" s="2">
        <f>дек.25!I101+F101-E101</f>
        <v>-19120</v>
      </c>
    </row>
    <row r="102" spans="1:9" x14ac:dyDescent="0.25">
      <c r="A102" s="1"/>
      <c r="B102" s="1">
        <v>101</v>
      </c>
      <c r="C102" s="29"/>
      <c r="D102" s="67"/>
      <c r="E102" s="59">
        <v>0</v>
      </c>
      <c r="F102" s="49"/>
      <c r="G102" s="68"/>
      <c r="H102" s="60"/>
      <c r="I102" s="2">
        <f>дек.25!I102+F102-E102</f>
        <v>0</v>
      </c>
    </row>
    <row r="103" spans="1:9" x14ac:dyDescent="0.25">
      <c r="A103" s="1"/>
      <c r="B103" s="1">
        <v>102</v>
      </c>
      <c r="C103" s="29"/>
      <c r="D103" s="67"/>
      <c r="E103" s="49">
        <v>2240</v>
      </c>
      <c r="F103" s="49"/>
      <c r="G103" s="68"/>
      <c r="H103" s="60"/>
      <c r="I103" s="2">
        <f>дек.25!I103+F103-E103</f>
        <v>-19120</v>
      </c>
    </row>
    <row r="104" spans="1:9" x14ac:dyDescent="0.25">
      <c r="A104" s="1"/>
      <c r="B104" s="1">
        <v>103</v>
      </c>
      <c r="C104" s="29"/>
      <c r="D104" s="67"/>
      <c r="E104" s="49">
        <v>2240</v>
      </c>
      <c r="F104" s="49"/>
      <c r="G104" s="68"/>
      <c r="H104" s="60"/>
      <c r="I104" s="2">
        <f>дек.25!I104+F104-E104</f>
        <v>-2240</v>
      </c>
    </row>
    <row r="105" spans="1:9" x14ac:dyDescent="0.25">
      <c r="A105" s="1"/>
      <c r="B105" s="1">
        <v>104</v>
      </c>
      <c r="C105" s="29"/>
      <c r="D105" s="67"/>
      <c r="E105" s="49">
        <v>2240</v>
      </c>
      <c r="F105" s="49">
        <v>2240</v>
      </c>
      <c r="G105" s="68" t="s">
        <v>830</v>
      </c>
      <c r="H105" s="60">
        <v>46034</v>
      </c>
      <c r="I105" s="2">
        <f>дек.25!I105+F105-E105</f>
        <v>0</v>
      </c>
    </row>
    <row r="106" spans="1:9" x14ac:dyDescent="0.25">
      <c r="A106" s="1"/>
      <c r="B106" s="1">
        <v>105</v>
      </c>
      <c r="C106" s="29"/>
      <c r="D106" s="67"/>
      <c r="E106" s="49">
        <v>2240</v>
      </c>
      <c r="F106" s="49"/>
      <c r="G106" s="68"/>
      <c r="H106" s="60"/>
      <c r="I106" s="2">
        <f>дек.25!I106+F106-E106</f>
        <v>-29120</v>
      </c>
    </row>
    <row r="107" spans="1:9" x14ac:dyDescent="0.25">
      <c r="A107" s="1"/>
      <c r="B107" s="1">
        <v>106</v>
      </c>
      <c r="C107" s="29"/>
      <c r="D107" s="67"/>
      <c r="E107" s="49">
        <v>2240</v>
      </c>
      <c r="F107" s="49">
        <v>57000</v>
      </c>
      <c r="G107" s="68" t="s">
        <v>831</v>
      </c>
      <c r="H107" s="60">
        <v>46049</v>
      </c>
      <c r="I107" s="2">
        <f>дек.25!I107+F107-E107</f>
        <v>85388</v>
      </c>
    </row>
    <row r="108" spans="1:9" x14ac:dyDescent="0.25">
      <c r="A108" s="1"/>
      <c r="B108" s="1">
        <v>107</v>
      </c>
      <c r="C108" s="29"/>
      <c r="D108" s="67"/>
      <c r="E108" s="49">
        <v>2240</v>
      </c>
      <c r="F108" s="49"/>
      <c r="G108" s="68"/>
      <c r="H108" s="60"/>
      <c r="I108" s="2">
        <f>дек.25!I108+F108-E108</f>
        <v>-2240</v>
      </c>
    </row>
    <row r="109" spans="1:9" x14ac:dyDescent="0.25">
      <c r="A109" s="1"/>
      <c r="B109" s="1">
        <v>108</v>
      </c>
      <c r="C109" s="29"/>
      <c r="D109" s="67"/>
      <c r="E109" s="59">
        <v>0</v>
      </c>
      <c r="F109" s="49"/>
      <c r="G109" s="68"/>
      <c r="H109" s="60"/>
      <c r="I109" s="2">
        <f>дек.25!I109+F109-E109</f>
        <v>0</v>
      </c>
    </row>
    <row r="110" spans="1:9" x14ac:dyDescent="0.25">
      <c r="A110" s="1"/>
      <c r="B110" s="1">
        <v>109</v>
      </c>
      <c r="C110" s="29"/>
      <c r="D110" s="67"/>
      <c r="E110" s="59">
        <v>0</v>
      </c>
      <c r="F110" s="49"/>
      <c r="G110" s="68"/>
      <c r="H110" s="60"/>
      <c r="I110" s="2">
        <f>дек.25!I110+F110-E110</f>
        <v>0</v>
      </c>
    </row>
    <row r="111" spans="1:9" x14ac:dyDescent="0.25">
      <c r="A111" s="1"/>
      <c r="B111" s="1">
        <v>110</v>
      </c>
      <c r="C111" s="29"/>
      <c r="D111" s="67"/>
      <c r="E111" s="49">
        <v>2240</v>
      </c>
      <c r="F111" s="49"/>
      <c r="G111" s="68"/>
      <c r="H111" s="60"/>
      <c r="I111" s="2">
        <f>дек.25!I111+F111-E111</f>
        <v>-29120</v>
      </c>
    </row>
    <row r="112" spans="1:9" x14ac:dyDescent="0.25">
      <c r="A112" s="1"/>
      <c r="B112" s="1">
        <v>111</v>
      </c>
      <c r="C112" s="29"/>
      <c r="D112" s="67"/>
      <c r="E112" s="49">
        <v>2240</v>
      </c>
      <c r="F112" s="49">
        <v>13440</v>
      </c>
      <c r="G112" s="68" t="s">
        <v>832</v>
      </c>
      <c r="H112" s="60">
        <v>46025</v>
      </c>
      <c r="I112" s="2">
        <f>дек.25!I112+F112-E112</f>
        <v>4480</v>
      </c>
    </row>
    <row r="113" spans="1:9" x14ac:dyDescent="0.25">
      <c r="A113" s="1"/>
      <c r="B113" s="1">
        <v>112</v>
      </c>
      <c r="C113" s="29"/>
      <c r="D113" s="67"/>
      <c r="E113" s="49">
        <v>2240</v>
      </c>
      <c r="F113" s="49"/>
      <c r="G113" s="68"/>
      <c r="H113" s="60"/>
      <c r="I113" s="2">
        <f>дек.25!I113+F113-E113</f>
        <v>2380</v>
      </c>
    </row>
    <row r="114" spans="1:9" x14ac:dyDescent="0.25">
      <c r="A114" s="1"/>
      <c r="B114" s="1">
        <v>113</v>
      </c>
      <c r="C114" s="29"/>
      <c r="D114" s="67"/>
      <c r="E114" s="59">
        <v>0</v>
      </c>
      <c r="F114" s="49"/>
      <c r="G114" s="68"/>
      <c r="H114" s="60"/>
      <c r="I114" s="2">
        <f>дек.25!I114+F114-E114</f>
        <v>0</v>
      </c>
    </row>
    <row r="115" spans="1:9" x14ac:dyDescent="0.25">
      <c r="A115" s="28"/>
      <c r="B115" s="1">
        <v>114</v>
      </c>
      <c r="C115" s="29"/>
      <c r="D115" s="67"/>
      <c r="E115" s="49">
        <v>2240</v>
      </c>
      <c r="F115" s="49"/>
      <c r="G115" s="68"/>
      <c r="H115" s="60"/>
      <c r="I115" s="2">
        <f>дек.25!I115+F115-E115</f>
        <v>-3240</v>
      </c>
    </row>
    <row r="116" spans="1:9" x14ac:dyDescent="0.25">
      <c r="A116" s="1"/>
      <c r="B116" s="1">
        <v>115</v>
      </c>
      <c r="C116" s="29"/>
      <c r="D116" s="67"/>
      <c r="E116" s="49">
        <v>2240</v>
      </c>
      <c r="F116" s="49"/>
      <c r="G116" s="68"/>
      <c r="H116" s="60"/>
      <c r="I116" s="2">
        <f>дек.25!I116+F116-E116</f>
        <v>2240</v>
      </c>
    </row>
    <row r="117" spans="1:9" x14ac:dyDescent="0.25">
      <c r="A117" s="1"/>
      <c r="B117" s="1">
        <v>116</v>
      </c>
      <c r="C117" s="20"/>
      <c r="D117" s="67"/>
      <c r="E117" s="49">
        <v>2240</v>
      </c>
      <c r="F117" s="49">
        <v>2240</v>
      </c>
      <c r="G117" s="68" t="s">
        <v>833</v>
      </c>
      <c r="H117" s="60">
        <v>46037</v>
      </c>
      <c r="I117" s="2">
        <f>дек.25!I117+F117-E117</f>
        <v>2240</v>
      </c>
    </row>
    <row r="118" spans="1:9" x14ac:dyDescent="0.25">
      <c r="A118" s="1"/>
      <c r="B118" s="1">
        <v>117</v>
      </c>
      <c r="C118" s="29"/>
      <c r="D118" s="67"/>
      <c r="E118" s="49">
        <v>2240</v>
      </c>
      <c r="F118" s="49"/>
      <c r="G118" s="68"/>
      <c r="H118" s="60"/>
      <c r="I118" s="2">
        <f>дек.25!I118+F118-E118</f>
        <v>-160</v>
      </c>
    </row>
    <row r="119" spans="1:9" x14ac:dyDescent="0.25">
      <c r="A119" s="1"/>
      <c r="B119" s="1">
        <v>118</v>
      </c>
      <c r="C119" s="29"/>
      <c r="D119" s="67"/>
      <c r="E119" s="49">
        <v>2240</v>
      </c>
      <c r="F119" s="49">
        <v>2240</v>
      </c>
      <c r="G119" s="68" t="s">
        <v>834</v>
      </c>
      <c r="H119" s="60">
        <v>46042</v>
      </c>
      <c r="I119" s="2">
        <f>дек.25!I119+F119-E119</f>
        <v>0</v>
      </c>
    </row>
    <row r="120" spans="1:9" x14ac:dyDescent="0.25">
      <c r="A120" s="1"/>
      <c r="B120" s="1">
        <v>119</v>
      </c>
      <c r="C120" s="29"/>
      <c r="D120" s="67"/>
      <c r="E120" s="49">
        <v>2240</v>
      </c>
      <c r="F120" s="49"/>
      <c r="G120" s="68"/>
      <c r="H120" s="60"/>
      <c r="I120" s="2">
        <f>дек.25!I120+F120-E120</f>
        <v>-2240</v>
      </c>
    </row>
    <row r="121" spans="1:9" x14ac:dyDescent="0.25">
      <c r="A121" s="1"/>
      <c r="B121" s="1">
        <v>120</v>
      </c>
      <c r="C121" s="29"/>
      <c r="D121" s="67"/>
      <c r="E121" s="59">
        <v>0</v>
      </c>
      <c r="F121" s="49"/>
      <c r="G121" s="68"/>
      <c r="H121" s="60"/>
      <c r="I121" s="2">
        <f>дек.25!I121+F121-E121</f>
        <v>0</v>
      </c>
    </row>
    <row r="122" spans="1:9" x14ac:dyDescent="0.25">
      <c r="A122" s="1"/>
      <c r="B122" s="1">
        <v>121</v>
      </c>
      <c r="C122" s="29"/>
      <c r="D122" s="67"/>
      <c r="E122" s="59">
        <v>0</v>
      </c>
      <c r="F122" s="49"/>
      <c r="G122" s="68"/>
      <c r="H122" s="60"/>
      <c r="I122" s="2">
        <f>дек.25!I122+F122-E122</f>
        <v>0</v>
      </c>
    </row>
    <row r="123" spans="1:9" x14ac:dyDescent="0.25">
      <c r="A123" s="1"/>
      <c r="B123" s="1">
        <v>122</v>
      </c>
      <c r="C123" s="29"/>
      <c r="D123" s="67"/>
      <c r="E123" s="59">
        <v>0</v>
      </c>
      <c r="F123" s="49"/>
      <c r="G123" s="68"/>
      <c r="H123" s="60"/>
      <c r="I123" s="2">
        <f>дек.25!I123+F123-E123</f>
        <v>0</v>
      </c>
    </row>
    <row r="124" spans="1:9" x14ac:dyDescent="0.25">
      <c r="A124" s="1"/>
      <c r="B124" s="1">
        <v>123</v>
      </c>
      <c r="C124" s="29"/>
      <c r="D124" s="67"/>
      <c r="E124" s="59">
        <v>0</v>
      </c>
      <c r="F124" s="49"/>
      <c r="G124" s="68"/>
      <c r="H124" s="60"/>
      <c r="I124" s="2">
        <f>дек.25!I124+F124-E124</f>
        <v>0</v>
      </c>
    </row>
    <row r="125" spans="1:9" x14ac:dyDescent="0.25">
      <c r="A125" s="1"/>
      <c r="B125" s="1">
        <v>124</v>
      </c>
      <c r="C125" s="29"/>
      <c r="D125" s="67"/>
      <c r="E125" s="59">
        <v>0</v>
      </c>
      <c r="F125" s="49"/>
      <c r="G125" s="68"/>
      <c r="H125" s="60"/>
      <c r="I125" s="2">
        <f>дек.25!I125+F125-E125</f>
        <v>0</v>
      </c>
    </row>
    <row r="126" spans="1:9" x14ac:dyDescent="0.25">
      <c r="A126" s="1"/>
      <c r="B126" s="1">
        <v>125</v>
      </c>
      <c r="C126" s="29"/>
      <c r="D126" s="67"/>
      <c r="E126" s="59">
        <v>0</v>
      </c>
      <c r="F126" s="49"/>
      <c r="G126" s="68"/>
      <c r="H126" s="60"/>
      <c r="I126" s="2">
        <f>дек.25!I126+F126-E126</f>
        <v>0</v>
      </c>
    </row>
    <row r="127" spans="1:9" x14ac:dyDescent="0.25">
      <c r="A127" s="1"/>
      <c r="B127" s="1">
        <v>126</v>
      </c>
      <c r="C127" s="29"/>
      <c r="D127" s="67"/>
      <c r="E127" s="59">
        <v>0</v>
      </c>
      <c r="F127" s="49"/>
      <c r="G127" s="68"/>
      <c r="H127" s="60"/>
      <c r="I127" s="2">
        <f>дек.25!I127+F127-E127</f>
        <v>0</v>
      </c>
    </row>
    <row r="128" spans="1:9" x14ac:dyDescent="0.25">
      <c r="A128" s="1"/>
      <c r="B128" s="1">
        <v>127</v>
      </c>
      <c r="C128" s="29"/>
      <c r="D128" s="67"/>
      <c r="E128" s="59">
        <v>0</v>
      </c>
      <c r="F128" s="49"/>
      <c r="G128" s="68"/>
      <c r="H128" s="60"/>
      <c r="I128" s="2">
        <f>дек.25!I128+F128-E128</f>
        <v>0</v>
      </c>
    </row>
    <row r="129" spans="1:9" x14ac:dyDescent="0.25">
      <c r="A129" s="1"/>
      <c r="B129" s="1">
        <v>128</v>
      </c>
      <c r="C129" s="29"/>
      <c r="D129" s="67"/>
      <c r="E129" s="59">
        <v>0</v>
      </c>
      <c r="F129" s="49"/>
      <c r="G129" s="68"/>
      <c r="H129" s="60"/>
      <c r="I129" s="2">
        <f>дек.25!I129+F129-E129</f>
        <v>0</v>
      </c>
    </row>
    <row r="130" spans="1:9" x14ac:dyDescent="0.25">
      <c r="A130" s="1"/>
      <c r="B130" s="1">
        <v>129</v>
      </c>
      <c r="C130" s="29"/>
      <c r="D130" s="67"/>
      <c r="E130" s="59">
        <v>0</v>
      </c>
      <c r="F130" s="49"/>
      <c r="G130" s="68"/>
      <c r="H130" s="60"/>
      <c r="I130" s="2">
        <f>дек.25!I130+F130-E130</f>
        <v>0</v>
      </c>
    </row>
    <row r="131" spans="1:9" x14ac:dyDescent="0.25">
      <c r="A131" s="1"/>
      <c r="B131" s="1">
        <v>130</v>
      </c>
      <c r="C131" s="29"/>
      <c r="D131" s="67"/>
      <c r="E131" s="59">
        <v>0</v>
      </c>
      <c r="F131" s="49"/>
      <c r="G131" s="68"/>
      <c r="H131" s="60"/>
      <c r="I131" s="2">
        <f>дек.25!I131+F131-E131</f>
        <v>0</v>
      </c>
    </row>
    <row r="132" spans="1:9" x14ac:dyDescent="0.25">
      <c r="A132" s="1"/>
      <c r="B132" s="1">
        <v>131</v>
      </c>
      <c r="C132" s="29"/>
      <c r="D132" s="67"/>
      <c r="E132" s="59">
        <v>0</v>
      </c>
      <c r="F132" s="49"/>
      <c r="G132" s="68"/>
      <c r="H132" s="60"/>
      <c r="I132" s="2">
        <f>дек.25!I132+F132-E132</f>
        <v>0</v>
      </c>
    </row>
    <row r="133" spans="1:9" x14ac:dyDescent="0.25">
      <c r="A133" s="11"/>
      <c r="B133" s="1">
        <v>132</v>
      </c>
      <c r="C133" s="29"/>
      <c r="D133" s="67"/>
      <c r="E133" s="59">
        <v>0</v>
      </c>
      <c r="F133" s="49"/>
      <c r="G133" s="68"/>
      <c r="H133" s="60"/>
      <c r="I133" s="2">
        <f>дек.25!I133+F133-E133</f>
        <v>0</v>
      </c>
    </row>
    <row r="134" spans="1:9" x14ac:dyDescent="0.25">
      <c r="A134" s="11"/>
      <c r="B134" s="1">
        <v>133</v>
      </c>
      <c r="C134" s="29"/>
      <c r="D134" s="67"/>
      <c r="E134" s="59">
        <v>0</v>
      </c>
      <c r="F134" s="49"/>
      <c r="G134" s="68"/>
      <c r="H134" s="60"/>
      <c r="I134" s="2">
        <f>дек.25!I134+F134-E134</f>
        <v>0</v>
      </c>
    </row>
    <row r="135" spans="1:9" x14ac:dyDescent="0.25">
      <c r="A135" s="11"/>
      <c r="B135" s="1">
        <v>134</v>
      </c>
      <c r="C135" s="29"/>
      <c r="D135" s="67"/>
      <c r="E135" s="59">
        <v>0</v>
      </c>
      <c r="F135" s="49"/>
      <c r="G135" s="68"/>
      <c r="H135" s="60"/>
      <c r="I135" s="2">
        <f>дек.25!I135+F135-E135</f>
        <v>0</v>
      </c>
    </row>
    <row r="136" spans="1:9" x14ac:dyDescent="0.25">
      <c r="A136" s="11"/>
      <c r="B136" s="1">
        <v>135</v>
      </c>
      <c r="C136" s="29"/>
      <c r="D136" s="67"/>
      <c r="E136" s="59">
        <v>0</v>
      </c>
      <c r="F136" s="49"/>
      <c r="G136" s="68"/>
      <c r="H136" s="60"/>
      <c r="I136" s="2">
        <f>дек.25!I136+F136-E136</f>
        <v>0</v>
      </c>
    </row>
    <row r="137" spans="1:9" x14ac:dyDescent="0.25">
      <c r="A137" s="11"/>
      <c r="B137" s="1">
        <v>136</v>
      </c>
      <c r="C137" s="29"/>
      <c r="D137" s="67"/>
      <c r="E137" s="59">
        <v>0</v>
      </c>
      <c r="F137" s="49"/>
      <c r="G137" s="68"/>
      <c r="H137" s="60"/>
      <c r="I137" s="2">
        <f>дек.25!I137+F137-E137</f>
        <v>0</v>
      </c>
    </row>
    <row r="138" spans="1:9" x14ac:dyDescent="0.25">
      <c r="A138" s="11"/>
      <c r="B138" s="1">
        <v>137</v>
      </c>
      <c r="C138" s="29"/>
      <c r="D138" s="67"/>
      <c r="E138" s="59">
        <v>0</v>
      </c>
      <c r="F138" s="49"/>
      <c r="G138" s="68"/>
      <c r="H138" s="60"/>
      <c r="I138" s="2">
        <f>дек.25!I138+F138-E138</f>
        <v>0</v>
      </c>
    </row>
    <row r="139" spans="1:9" x14ac:dyDescent="0.25">
      <c r="A139" s="11"/>
      <c r="B139" s="1">
        <v>138</v>
      </c>
      <c r="C139" s="29"/>
      <c r="D139" s="67"/>
      <c r="E139" s="59">
        <v>0</v>
      </c>
      <c r="F139" s="49"/>
      <c r="G139" s="68"/>
      <c r="H139" s="60"/>
      <c r="I139" s="2">
        <f>дек.25!I139+F139-E139</f>
        <v>0</v>
      </c>
    </row>
    <row r="140" spans="1:9" x14ac:dyDescent="0.25">
      <c r="A140" s="11"/>
      <c r="B140" s="1">
        <v>139</v>
      </c>
      <c r="C140" s="29"/>
      <c r="D140" s="67"/>
      <c r="E140" s="49">
        <v>2240</v>
      </c>
      <c r="F140" s="49">
        <v>2240</v>
      </c>
      <c r="G140" s="68" t="s">
        <v>835</v>
      </c>
      <c r="H140" s="60">
        <v>46031</v>
      </c>
      <c r="I140" s="2">
        <f>дек.25!I140+F140-E140</f>
        <v>0</v>
      </c>
    </row>
    <row r="141" spans="1:9" x14ac:dyDescent="0.25">
      <c r="A141" s="11"/>
      <c r="B141" s="1">
        <v>140</v>
      </c>
      <c r="C141" s="29"/>
      <c r="D141" s="67"/>
      <c r="E141" s="49">
        <v>2240</v>
      </c>
      <c r="F141" s="49">
        <v>4480</v>
      </c>
      <c r="G141" s="68" t="s">
        <v>836</v>
      </c>
      <c r="H141" s="60">
        <v>46049</v>
      </c>
      <c r="I141" s="2">
        <f>дек.25!I141+F141-E141</f>
        <v>2520</v>
      </c>
    </row>
    <row r="142" spans="1:9" x14ac:dyDescent="0.25">
      <c r="A142" s="11"/>
      <c r="B142" s="1">
        <v>141</v>
      </c>
      <c r="C142" s="20"/>
      <c r="D142" s="67"/>
      <c r="E142" s="49">
        <v>2240</v>
      </c>
      <c r="F142" s="49">
        <v>4730</v>
      </c>
      <c r="G142" s="68" t="s">
        <v>837</v>
      </c>
      <c r="H142" s="60">
        <v>46048</v>
      </c>
      <c r="I142" s="2">
        <f>дек.25!I142+F142-E142</f>
        <v>-2240</v>
      </c>
    </row>
    <row r="143" spans="1:9" x14ac:dyDescent="0.25">
      <c r="A143" s="11"/>
      <c r="B143" s="1">
        <v>142.143</v>
      </c>
      <c r="C143" s="29"/>
      <c r="D143" s="67"/>
      <c r="E143" s="49">
        <v>2240</v>
      </c>
      <c r="F143" s="49"/>
      <c r="G143" s="68"/>
      <c r="H143" s="60"/>
      <c r="I143" s="2">
        <f>дек.25!I143+F143-E143</f>
        <v>-1000</v>
      </c>
    </row>
    <row r="144" spans="1:9" x14ac:dyDescent="0.25">
      <c r="A144" s="11"/>
      <c r="B144" s="1">
        <v>144</v>
      </c>
      <c r="C144" s="29"/>
      <c r="D144" s="67"/>
      <c r="E144" s="49">
        <v>1240</v>
      </c>
      <c r="F144" s="49"/>
      <c r="G144" s="68"/>
      <c r="H144" s="60"/>
      <c r="I144" s="2">
        <f>дек.25!I144+F144-E144</f>
        <v>6280</v>
      </c>
    </row>
    <row r="145" spans="1:9" x14ac:dyDescent="0.25">
      <c r="A145" s="11"/>
      <c r="B145" s="1">
        <v>145</v>
      </c>
      <c r="C145" s="29"/>
      <c r="D145" s="67"/>
      <c r="E145" s="49">
        <v>1240</v>
      </c>
      <c r="F145" s="49">
        <v>2480</v>
      </c>
      <c r="G145" s="68" t="s">
        <v>838</v>
      </c>
      <c r="H145" s="60">
        <v>46028</v>
      </c>
      <c r="I145" s="2">
        <f>дек.25!I145+F145-E145</f>
        <v>0</v>
      </c>
    </row>
    <row r="146" spans="1:9" x14ac:dyDescent="0.25">
      <c r="A146" s="11"/>
      <c r="B146" s="1">
        <v>146</v>
      </c>
      <c r="C146" s="8"/>
      <c r="D146" s="67"/>
      <c r="E146" s="49">
        <v>1240</v>
      </c>
      <c r="F146" s="49"/>
      <c r="G146" s="68"/>
      <c r="H146" s="60"/>
      <c r="I146" s="2">
        <f>дек.25!I146+F146-E146</f>
        <v>6940</v>
      </c>
    </row>
    <row r="147" spans="1:9" x14ac:dyDescent="0.25">
      <c r="A147" s="11"/>
      <c r="B147" s="1">
        <v>147</v>
      </c>
      <c r="C147" s="29"/>
      <c r="D147" s="67"/>
      <c r="E147" s="49">
        <v>1240</v>
      </c>
      <c r="F147" s="49"/>
      <c r="G147" s="68"/>
      <c r="H147" s="60"/>
      <c r="I147" s="2">
        <f>дек.25!I147+F147-E147</f>
        <v>-3720</v>
      </c>
    </row>
    <row r="148" spans="1:9" x14ac:dyDescent="0.25">
      <c r="A148" s="11"/>
      <c r="B148" s="1">
        <v>148</v>
      </c>
      <c r="C148" s="29"/>
      <c r="D148" s="67"/>
      <c r="E148" s="49">
        <v>1240</v>
      </c>
      <c r="F148" s="49"/>
      <c r="G148" s="68"/>
      <c r="H148" s="60"/>
      <c r="I148" s="2">
        <f>дек.25!I148+F148-E148</f>
        <v>13880</v>
      </c>
    </row>
    <row r="149" spans="1:9" x14ac:dyDescent="0.25">
      <c r="A149" s="11"/>
      <c r="B149" s="1">
        <v>149</v>
      </c>
      <c r="C149" s="29"/>
      <c r="D149" s="67"/>
      <c r="E149" s="49">
        <v>1240</v>
      </c>
      <c r="F149" s="49"/>
      <c r="G149" s="68"/>
      <c r="H149" s="60"/>
      <c r="I149" s="2">
        <f>дек.25!I149+F149-E149</f>
        <v>-9410</v>
      </c>
    </row>
    <row r="150" spans="1:9" x14ac:dyDescent="0.25">
      <c r="A150" s="11"/>
      <c r="B150" s="1">
        <v>150</v>
      </c>
      <c r="C150" s="29"/>
      <c r="D150" s="67"/>
      <c r="E150" s="49">
        <v>1240</v>
      </c>
      <c r="F150" s="49">
        <v>1300</v>
      </c>
      <c r="G150" s="68" t="s">
        <v>839</v>
      </c>
      <c r="H150" s="60">
        <v>46027</v>
      </c>
      <c r="I150" s="2">
        <f>дек.25!I150+F150-E150</f>
        <v>-480</v>
      </c>
    </row>
    <row r="151" spans="1:9" x14ac:dyDescent="0.25">
      <c r="A151" s="11"/>
      <c r="B151" s="1">
        <v>151</v>
      </c>
      <c r="C151" s="29"/>
      <c r="D151" s="67"/>
      <c r="E151" s="49">
        <v>1240</v>
      </c>
      <c r="F151" s="49">
        <v>1240</v>
      </c>
      <c r="G151" s="68" t="s">
        <v>840</v>
      </c>
      <c r="H151" s="60">
        <v>46048</v>
      </c>
      <c r="I151" s="2">
        <f>дек.25!I151+F151-E151</f>
        <v>0</v>
      </c>
    </row>
    <row r="152" spans="1:9" x14ac:dyDescent="0.25">
      <c r="A152" s="11"/>
      <c r="B152" s="1">
        <v>152</v>
      </c>
      <c r="C152" s="29"/>
      <c r="D152" s="67"/>
      <c r="E152" s="49">
        <v>1240</v>
      </c>
      <c r="F152" s="49"/>
      <c r="G152" s="68"/>
      <c r="H152" s="60"/>
      <c r="I152" s="2">
        <f>дек.25!I152+F152-E152</f>
        <v>-16120</v>
      </c>
    </row>
    <row r="153" spans="1:9" x14ac:dyDescent="0.25">
      <c r="A153" s="11"/>
      <c r="B153" s="1">
        <v>153</v>
      </c>
      <c r="C153" s="8"/>
      <c r="D153" s="67"/>
      <c r="E153" s="49">
        <v>1240</v>
      </c>
      <c r="F153" s="49">
        <v>1300</v>
      </c>
      <c r="G153" s="68" t="s">
        <v>841</v>
      </c>
      <c r="H153" s="60">
        <v>46050</v>
      </c>
      <c r="I153" s="2">
        <f>дек.25!I153+F153-E153</f>
        <v>180</v>
      </c>
    </row>
    <row r="154" spans="1:9" x14ac:dyDescent="0.25">
      <c r="A154" s="11"/>
      <c r="B154" s="1">
        <v>154</v>
      </c>
      <c r="C154" s="29"/>
      <c r="D154" s="67"/>
      <c r="E154" s="49">
        <v>1240</v>
      </c>
      <c r="F154" s="49"/>
      <c r="G154" s="68"/>
      <c r="H154" s="60"/>
      <c r="I154" s="2">
        <f>дек.25!I154+F154-E154</f>
        <v>-14120</v>
      </c>
    </row>
    <row r="155" spans="1:9" x14ac:dyDescent="0.25">
      <c r="A155" s="11"/>
      <c r="B155" s="1">
        <v>155</v>
      </c>
      <c r="C155" s="29"/>
      <c r="D155" s="67"/>
      <c r="E155" s="49">
        <v>1240</v>
      </c>
      <c r="F155" s="49"/>
      <c r="G155" s="68"/>
      <c r="H155" s="60"/>
      <c r="I155" s="2">
        <f>дек.25!I155+F155-E155</f>
        <v>-16120</v>
      </c>
    </row>
    <row r="156" spans="1:9" x14ac:dyDescent="0.25">
      <c r="A156" s="11"/>
      <c r="B156" s="1">
        <v>156</v>
      </c>
      <c r="C156" s="29"/>
      <c r="D156" s="67"/>
      <c r="E156" s="49">
        <v>1240</v>
      </c>
      <c r="F156" s="49"/>
      <c r="G156" s="68"/>
      <c r="H156" s="60"/>
      <c r="I156" s="2">
        <f>дек.25!I156+F156-E156</f>
        <v>-4960</v>
      </c>
    </row>
    <row r="157" spans="1:9" x14ac:dyDescent="0.25">
      <c r="A157" s="11"/>
      <c r="B157" s="1">
        <v>157</v>
      </c>
      <c r="C157" s="29"/>
      <c r="D157" s="67"/>
      <c r="E157" s="49">
        <v>1240</v>
      </c>
      <c r="F157" s="49"/>
      <c r="G157" s="68"/>
      <c r="H157" s="60"/>
      <c r="I157" s="2">
        <f>дек.25!I157+F157-E157</f>
        <v>-1240</v>
      </c>
    </row>
    <row r="158" spans="1:9" x14ac:dyDescent="0.25">
      <c r="B158" s="1">
        <v>158</v>
      </c>
      <c r="C158" s="29"/>
      <c r="D158" s="67"/>
      <c r="E158" s="49">
        <v>1240</v>
      </c>
      <c r="F158" s="49"/>
      <c r="G158" s="68"/>
      <c r="H158" s="60"/>
      <c r="I158" s="2">
        <f>дек.25!I158+F158-E158</f>
        <v>-16120</v>
      </c>
    </row>
  </sheetData>
  <mergeCells count="1">
    <mergeCell ref="C1:I2"/>
  </mergeCells>
  <conditionalFormatting sqref="I1:I158">
    <cfRule type="cellIs" dxfId="11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DE23B-8D9C-4AD6-9E81-19938B615336}">
  <sheetPr>
    <tabColor theme="6" tint="-0.499984740745262"/>
  </sheetPr>
  <dimension ref="A1:I158"/>
  <sheetViews>
    <sheetView zoomScale="115" zoomScaleNormal="115" workbookViewId="0">
      <selection activeCell="E4" sqref="E4:E158"/>
    </sheetView>
  </sheetViews>
  <sheetFormatPr defaultRowHeight="15" x14ac:dyDescent="0.25"/>
  <cols>
    <col min="3" max="3" width="18.5703125" customWidth="1"/>
    <col min="5" max="5" width="14.5703125" customWidth="1"/>
    <col min="6" max="6" width="11.5703125" bestFit="1" customWidth="1"/>
    <col min="8" max="8" width="10.140625" bestFit="1" customWidth="1"/>
    <col min="9" max="9" width="16" customWidth="1"/>
  </cols>
  <sheetData>
    <row r="1" spans="1:9" x14ac:dyDescent="0.25">
      <c r="A1" s="10" t="s">
        <v>2</v>
      </c>
      <c r="B1" s="67" t="s">
        <v>3</v>
      </c>
      <c r="C1" s="71">
        <v>46054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7" t="s">
        <v>13</v>
      </c>
      <c r="B3" s="67" t="s">
        <v>14</v>
      </c>
      <c r="C3" s="20" t="s">
        <v>8</v>
      </c>
      <c r="D3" s="67" t="s">
        <v>15</v>
      </c>
      <c r="E3" s="67" t="s">
        <v>16</v>
      </c>
      <c r="F3" s="14" t="s">
        <v>12</v>
      </c>
      <c r="G3" s="68" t="s">
        <v>17</v>
      </c>
      <c r="H3" s="17" t="s">
        <v>18</v>
      </c>
      <c r="I3" s="15" t="s">
        <v>19</v>
      </c>
    </row>
    <row r="4" spans="1:9" x14ac:dyDescent="0.25">
      <c r="A4" s="16"/>
      <c r="B4" s="67">
        <v>1</v>
      </c>
      <c r="C4" s="54"/>
      <c r="D4" s="67"/>
      <c r="E4" s="49">
        <v>2240</v>
      </c>
      <c r="F4" s="49"/>
      <c r="G4" s="68"/>
      <c r="H4" s="60"/>
      <c r="I4" s="2">
        <f>янв.26!I4+F4-E4</f>
        <v>-18360</v>
      </c>
    </row>
    <row r="5" spans="1:9" x14ac:dyDescent="0.25">
      <c r="A5" s="27"/>
      <c r="B5" s="67">
        <v>2</v>
      </c>
      <c r="C5" s="21"/>
      <c r="D5" s="67"/>
      <c r="E5" s="49">
        <v>2240</v>
      </c>
      <c r="F5" s="69">
        <f>2240+15680+2240</f>
        <v>20160</v>
      </c>
      <c r="G5" s="68" t="s">
        <v>884</v>
      </c>
      <c r="H5" s="60" t="s">
        <v>885</v>
      </c>
      <c r="I5" s="2">
        <f>янв.26!I5+F5-E5</f>
        <v>0</v>
      </c>
    </row>
    <row r="6" spans="1:9" s="26" customFormat="1" x14ac:dyDescent="0.25">
      <c r="A6" s="27"/>
      <c r="B6" s="25">
        <v>3</v>
      </c>
      <c r="C6" s="21"/>
      <c r="D6" s="25"/>
      <c r="E6" s="49">
        <v>2240</v>
      </c>
      <c r="F6" s="49"/>
      <c r="G6" s="68"/>
      <c r="H6" s="60"/>
      <c r="I6" s="2">
        <f>янв.26!I6+F6-E6</f>
        <v>-6360</v>
      </c>
    </row>
    <row r="7" spans="1:9" x14ac:dyDescent="0.25">
      <c r="A7" s="67"/>
      <c r="B7" s="67">
        <v>4</v>
      </c>
      <c r="C7" s="29"/>
      <c r="D7" s="67"/>
      <c r="E7" s="49">
        <v>2240</v>
      </c>
      <c r="F7" s="69">
        <v>2240</v>
      </c>
      <c r="G7" s="68" t="s">
        <v>842</v>
      </c>
      <c r="H7" s="60">
        <v>46055</v>
      </c>
      <c r="I7" s="2">
        <f>янв.26!I7+F7-E7</f>
        <v>0</v>
      </c>
    </row>
    <row r="8" spans="1:9" x14ac:dyDescent="0.25">
      <c r="A8" s="67"/>
      <c r="B8" s="67">
        <v>6</v>
      </c>
      <c r="C8" s="29"/>
      <c r="D8" s="67"/>
      <c r="E8" s="59">
        <v>0</v>
      </c>
      <c r="F8" s="49"/>
      <c r="G8" s="68"/>
      <c r="H8" s="60"/>
      <c r="I8" s="2">
        <f>янв.26!I8+F8-E8</f>
        <v>0</v>
      </c>
    </row>
    <row r="9" spans="1:9" x14ac:dyDescent="0.25">
      <c r="A9" s="67"/>
      <c r="B9" s="67">
        <v>7</v>
      </c>
      <c r="C9" s="29"/>
      <c r="D9" s="67"/>
      <c r="E9" s="59">
        <v>0</v>
      </c>
      <c r="F9" s="49"/>
      <c r="G9" s="68"/>
      <c r="H9" s="60"/>
      <c r="I9" s="2">
        <f>янв.26!I9+F9-E9</f>
        <v>0</v>
      </c>
    </row>
    <row r="10" spans="1:9" x14ac:dyDescent="0.25">
      <c r="A10" s="67"/>
      <c r="B10" s="67">
        <v>8</v>
      </c>
      <c r="C10" s="29"/>
      <c r="D10" s="67"/>
      <c r="E10" s="49">
        <v>2240</v>
      </c>
      <c r="F10" s="49"/>
      <c r="G10" s="68"/>
      <c r="H10" s="60"/>
      <c r="I10" s="2">
        <f>янв.26!I10+F10-E10</f>
        <v>0</v>
      </c>
    </row>
    <row r="11" spans="1:9" x14ac:dyDescent="0.25">
      <c r="A11" s="67"/>
      <c r="B11" s="67">
        <v>9</v>
      </c>
      <c r="C11" s="20"/>
      <c r="D11" s="67"/>
      <c r="E11" s="49">
        <v>2240</v>
      </c>
      <c r="F11" s="69">
        <v>2240</v>
      </c>
      <c r="G11" s="68" t="s">
        <v>843</v>
      </c>
      <c r="H11" s="60">
        <v>46055</v>
      </c>
      <c r="I11" s="2">
        <f>янв.26!I11+F11-E11</f>
        <v>720</v>
      </c>
    </row>
    <row r="12" spans="1:9" x14ac:dyDescent="0.25">
      <c r="A12" s="67"/>
      <c r="B12" s="67">
        <v>10</v>
      </c>
      <c r="C12" s="20"/>
      <c r="D12" s="67"/>
      <c r="E12" s="49">
        <v>2240</v>
      </c>
      <c r="F12" s="49"/>
      <c r="G12" s="68"/>
      <c r="H12" s="60"/>
      <c r="I12" s="2">
        <f>янв.26!I12+F12-E12</f>
        <v>-31360</v>
      </c>
    </row>
    <row r="13" spans="1:9" x14ac:dyDescent="0.25">
      <c r="A13" s="67"/>
      <c r="B13" s="67">
        <v>11</v>
      </c>
      <c r="C13" s="20"/>
      <c r="D13" s="67"/>
      <c r="E13" s="49">
        <v>2240</v>
      </c>
      <c r="F13" s="69">
        <v>2240</v>
      </c>
      <c r="G13" s="68" t="s">
        <v>877</v>
      </c>
      <c r="H13" s="60">
        <v>46063</v>
      </c>
      <c r="I13" s="2">
        <f>янв.26!I13+F13-E13</f>
        <v>0</v>
      </c>
    </row>
    <row r="14" spans="1:9" x14ac:dyDescent="0.25">
      <c r="A14" s="67"/>
      <c r="B14" s="67">
        <v>12</v>
      </c>
      <c r="C14" s="29"/>
      <c r="D14" s="67"/>
      <c r="E14" s="49">
        <v>2240</v>
      </c>
      <c r="F14" s="49"/>
      <c r="G14" s="68"/>
      <c r="H14" s="60"/>
      <c r="I14" s="2">
        <f>янв.26!I14+F14-E14</f>
        <v>-4480</v>
      </c>
    </row>
    <row r="15" spans="1:9" x14ac:dyDescent="0.25">
      <c r="A15" s="27"/>
      <c r="B15" s="67">
        <v>13</v>
      </c>
      <c r="C15" s="20"/>
      <c r="D15" s="67"/>
      <c r="E15" s="49">
        <v>2240</v>
      </c>
      <c r="F15" s="69">
        <v>2240</v>
      </c>
      <c r="G15" s="68" t="s">
        <v>844</v>
      </c>
      <c r="H15" s="60">
        <v>46055</v>
      </c>
      <c r="I15" s="2">
        <f>янв.26!I15+F15-E15</f>
        <v>0</v>
      </c>
    </row>
    <row r="16" spans="1:9" x14ac:dyDescent="0.25">
      <c r="A16" s="67"/>
      <c r="B16" s="67">
        <v>14</v>
      </c>
      <c r="C16" s="20"/>
      <c r="D16" s="67"/>
      <c r="E16" s="49">
        <v>2240</v>
      </c>
      <c r="F16" s="69">
        <v>2240</v>
      </c>
      <c r="G16" s="68" t="s">
        <v>845</v>
      </c>
      <c r="H16" s="60">
        <v>46055</v>
      </c>
      <c r="I16" s="2">
        <f>янв.26!I16+F16-E16</f>
        <v>0</v>
      </c>
    </row>
    <row r="17" spans="1:9" x14ac:dyDescent="0.25">
      <c r="A17" s="67"/>
      <c r="B17" s="67">
        <v>15</v>
      </c>
      <c r="C17" s="29"/>
      <c r="D17" s="67"/>
      <c r="E17" s="49">
        <v>2240</v>
      </c>
      <c r="F17" s="69">
        <v>8960</v>
      </c>
      <c r="G17" s="68" t="s">
        <v>882</v>
      </c>
      <c r="H17" s="60">
        <v>46064</v>
      </c>
      <c r="I17" s="2">
        <f>янв.26!I17+F17-E17</f>
        <v>2240</v>
      </c>
    </row>
    <row r="18" spans="1:9" x14ac:dyDescent="0.25">
      <c r="A18" s="67"/>
      <c r="B18" s="67">
        <v>16</v>
      </c>
      <c r="C18" s="21"/>
      <c r="D18" s="67"/>
      <c r="E18" s="49">
        <v>2240</v>
      </c>
      <c r="F18" s="49"/>
      <c r="G18" s="68"/>
      <c r="H18" s="60"/>
      <c r="I18" s="2">
        <f>янв.26!I18+F18-E18</f>
        <v>-4480</v>
      </c>
    </row>
    <row r="19" spans="1:9" x14ac:dyDescent="0.25">
      <c r="A19" s="67"/>
      <c r="B19" s="67">
        <v>17</v>
      </c>
      <c r="C19" s="29"/>
      <c r="D19" s="67"/>
      <c r="E19" s="49">
        <v>2240</v>
      </c>
      <c r="F19" s="49"/>
      <c r="G19" s="68"/>
      <c r="H19" s="60"/>
      <c r="I19" s="2">
        <f>янв.26!I19+F19-E19</f>
        <v>8960</v>
      </c>
    </row>
    <row r="20" spans="1:9" x14ac:dyDescent="0.25">
      <c r="A20" s="67"/>
      <c r="B20" s="67">
        <v>18</v>
      </c>
      <c r="C20" s="20"/>
      <c r="D20" s="67"/>
      <c r="E20" s="49">
        <v>2240</v>
      </c>
      <c r="F20" s="49"/>
      <c r="G20" s="68"/>
      <c r="H20" s="60"/>
      <c r="I20" s="2">
        <f>янв.26!I20+F20-E20</f>
        <v>-4480</v>
      </c>
    </row>
    <row r="21" spans="1:9" x14ac:dyDescent="0.25">
      <c r="A21" s="67"/>
      <c r="B21" s="67">
        <v>19</v>
      </c>
      <c r="C21" s="20"/>
      <c r="D21" s="67"/>
      <c r="E21" s="49">
        <v>2240</v>
      </c>
      <c r="F21" s="69">
        <v>2500</v>
      </c>
      <c r="G21" s="68" t="s">
        <v>878</v>
      </c>
      <c r="H21" s="60">
        <v>46063</v>
      </c>
      <c r="I21" s="2">
        <f>янв.26!I21+F21-E21</f>
        <v>380</v>
      </c>
    </row>
    <row r="22" spans="1:9" x14ac:dyDescent="0.25">
      <c r="A22" s="67"/>
      <c r="B22" s="67">
        <v>20</v>
      </c>
      <c r="C22" s="29"/>
      <c r="D22" s="67"/>
      <c r="E22" s="59">
        <v>0</v>
      </c>
      <c r="F22" s="49"/>
      <c r="G22" s="68"/>
      <c r="H22" s="60"/>
      <c r="I22" s="2">
        <f>янв.26!I22+F22-E22</f>
        <v>0</v>
      </c>
    </row>
    <row r="23" spans="1:9" x14ac:dyDescent="0.25">
      <c r="A23" s="1"/>
      <c r="B23" s="1">
        <v>21</v>
      </c>
      <c r="C23" s="29"/>
      <c r="D23" s="67"/>
      <c r="E23" s="49">
        <v>2240</v>
      </c>
      <c r="F23" s="69">
        <v>2240</v>
      </c>
      <c r="G23" s="68" t="s">
        <v>897</v>
      </c>
      <c r="H23" s="60">
        <v>46075</v>
      </c>
      <c r="I23" s="2">
        <f>янв.26!I23+F23-E23</f>
        <v>0</v>
      </c>
    </row>
    <row r="24" spans="1:9" x14ac:dyDescent="0.25">
      <c r="A24" s="1"/>
      <c r="B24" s="1">
        <v>22</v>
      </c>
      <c r="C24" s="20"/>
      <c r="D24" s="67"/>
      <c r="E24" s="49">
        <v>2240</v>
      </c>
      <c r="F24" s="69">
        <v>13440</v>
      </c>
      <c r="G24" s="68" t="s">
        <v>894</v>
      </c>
      <c r="H24" s="60">
        <v>46072</v>
      </c>
      <c r="I24" s="2">
        <f>янв.26!I24+F24-E24</f>
        <v>11200</v>
      </c>
    </row>
    <row r="25" spans="1:9" x14ac:dyDescent="0.25">
      <c r="A25" s="1"/>
      <c r="B25" s="1">
        <v>23</v>
      </c>
      <c r="C25" s="20"/>
      <c r="D25" s="67"/>
      <c r="E25" s="49">
        <v>2240</v>
      </c>
      <c r="F25" s="69">
        <v>2240</v>
      </c>
      <c r="G25" s="68" t="s">
        <v>904</v>
      </c>
      <c r="H25" s="60">
        <v>46080</v>
      </c>
      <c r="I25" s="2">
        <f>янв.26!I25+F25-E25</f>
        <v>-2240</v>
      </c>
    </row>
    <row r="26" spans="1:9" x14ac:dyDescent="0.25">
      <c r="A26" s="1"/>
      <c r="B26" s="1">
        <v>24</v>
      </c>
      <c r="C26" s="20"/>
      <c r="D26" s="67"/>
      <c r="E26" s="49">
        <v>2240</v>
      </c>
      <c r="F26" s="49"/>
      <c r="G26" s="68"/>
      <c r="H26" s="60"/>
      <c r="I26" s="2">
        <f>янв.26!I26+F26-E26</f>
        <v>8640</v>
      </c>
    </row>
    <row r="27" spans="1:9" x14ac:dyDescent="0.25">
      <c r="A27" s="1"/>
      <c r="B27" s="1">
        <v>25</v>
      </c>
      <c r="C27" s="29"/>
      <c r="D27" s="67"/>
      <c r="E27" s="49">
        <v>2240</v>
      </c>
      <c r="F27" s="49"/>
      <c r="G27" s="68"/>
      <c r="H27" s="60"/>
      <c r="I27" s="2">
        <f>янв.26!I27+F27-E27</f>
        <v>2240</v>
      </c>
    </row>
    <row r="28" spans="1:9" x14ac:dyDescent="0.25">
      <c r="A28" s="27"/>
      <c r="B28" s="1">
        <v>26</v>
      </c>
      <c r="C28" s="29"/>
      <c r="D28" s="67"/>
      <c r="E28" s="49">
        <v>2240</v>
      </c>
      <c r="F28" s="69">
        <v>2240</v>
      </c>
      <c r="G28" s="68" t="s">
        <v>861</v>
      </c>
      <c r="H28" s="60">
        <v>46059</v>
      </c>
      <c r="I28" s="2">
        <f>янв.26!I28+F28-E28</f>
        <v>-2240</v>
      </c>
    </row>
    <row r="29" spans="1:9" x14ac:dyDescent="0.25">
      <c r="A29" s="1"/>
      <c r="B29" s="1">
        <v>27</v>
      </c>
      <c r="C29" s="29"/>
      <c r="D29" s="67"/>
      <c r="E29" s="49">
        <v>2240</v>
      </c>
      <c r="F29" s="49"/>
      <c r="G29" s="68"/>
      <c r="H29" s="60"/>
      <c r="I29" s="2">
        <f>янв.26!I29+F29-E29</f>
        <v>-1360</v>
      </c>
    </row>
    <row r="30" spans="1:9" x14ac:dyDescent="0.25">
      <c r="A30" s="1"/>
      <c r="B30" s="1">
        <v>28</v>
      </c>
      <c r="C30" s="29"/>
      <c r="D30" s="67"/>
      <c r="E30" s="49">
        <v>2240</v>
      </c>
      <c r="F30" s="49"/>
      <c r="G30" s="68"/>
      <c r="H30" s="60"/>
      <c r="I30" s="2">
        <f>янв.26!I30+F30-E30</f>
        <v>-3860</v>
      </c>
    </row>
    <row r="31" spans="1:9" x14ac:dyDescent="0.25">
      <c r="A31" s="1"/>
      <c r="B31" s="1">
        <v>29</v>
      </c>
      <c r="C31" s="29"/>
      <c r="D31" s="67"/>
      <c r="E31" s="49">
        <v>2240</v>
      </c>
      <c r="F31" s="69">
        <v>2240</v>
      </c>
      <c r="G31" s="68" t="s">
        <v>870</v>
      </c>
      <c r="H31" s="60">
        <v>46062</v>
      </c>
      <c r="I31" s="2">
        <f>янв.26!I31+F31-E31</f>
        <v>0</v>
      </c>
    </row>
    <row r="32" spans="1:9" x14ac:dyDescent="0.25">
      <c r="A32" s="1"/>
      <c r="B32" s="1">
        <v>30</v>
      </c>
      <c r="C32" s="29"/>
      <c r="D32" s="67"/>
      <c r="E32" s="49">
        <v>2240</v>
      </c>
      <c r="F32" s="49"/>
      <c r="G32" s="68"/>
      <c r="H32" s="60"/>
      <c r="I32" s="2">
        <f>янв.26!I32+F32-E32</f>
        <v>1660</v>
      </c>
    </row>
    <row r="33" spans="1:9" x14ac:dyDescent="0.25">
      <c r="A33" s="1"/>
      <c r="B33" s="1">
        <v>31</v>
      </c>
      <c r="C33" s="29"/>
      <c r="D33" s="67"/>
      <c r="E33" s="49">
        <v>2240</v>
      </c>
      <c r="F33" s="49"/>
      <c r="G33" s="68"/>
      <c r="H33" s="60"/>
      <c r="I33" s="2">
        <f>янв.26!I33+F33-E33</f>
        <v>-2240</v>
      </c>
    </row>
    <row r="34" spans="1:9" x14ac:dyDescent="0.25">
      <c r="A34" s="1"/>
      <c r="B34" s="1">
        <v>32</v>
      </c>
      <c r="C34" s="29"/>
      <c r="D34" s="67"/>
      <c r="E34" s="49">
        <v>2240</v>
      </c>
      <c r="F34" s="49"/>
      <c r="G34" s="68"/>
      <c r="H34" s="60"/>
      <c r="I34" s="2">
        <f>янв.26!I34+F34-E34</f>
        <v>-17920</v>
      </c>
    </row>
    <row r="35" spans="1:9" x14ac:dyDescent="0.25">
      <c r="A35" s="1"/>
      <c r="B35" s="1">
        <v>33</v>
      </c>
      <c r="C35" s="29"/>
      <c r="D35" s="67"/>
      <c r="E35" s="49">
        <v>2240</v>
      </c>
      <c r="F35" s="49"/>
      <c r="G35" s="68"/>
      <c r="H35" s="60"/>
      <c r="I35" s="2">
        <f>янв.26!I35+F35-E35</f>
        <v>-4480</v>
      </c>
    </row>
    <row r="36" spans="1:9" x14ac:dyDescent="0.25">
      <c r="A36" s="1"/>
      <c r="B36" s="1">
        <v>35</v>
      </c>
      <c r="C36" s="29"/>
      <c r="D36" s="67"/>
      <c r="E36" s="49">
        <v>2240</v>
      </c>
      <c r="F36" s="69">
        <v>2240</v>
      </c>
      <c r="G36" s="68" t="s">
        <v>855</v>
      </c>
      <c r="H36" s="60">
        <v>46056</v>
      </c>
      <c r="I36" s="2">
        <f>янв.26!I36+F36-E36</f>
        <v>0</v>
      </c>
    </row>
    <row r="37" spans="1:9" x14ac:dyDescent="0.25">
      <c r="A37" s="1"/>
      <c r="B37" s="1">
        <v>36</v>
      </c>
      <c r="C37" s="29"/>
      <c r="D37" s="67"/>
      <c r="E37" s="49">
        <v>2240</v>
      </c>
      <c r="F37" s="49"/>
      <c r="G37" s="68"/>
      <c r="H37" s="60"/>
      <c r="I37" s="2">
        <f>янв.26!I37+F37-E37</f>
        <v>-12920</v>
      </c>
    </row>
    <row r="38" spans="1:9" x14ac:dyDescent="0.25">
      <c r="A38" s="1"/>
      <c r="B38" s="1">
        <v>37</v>
      </c>
      <c r="C38" s="29"/>
      <c r="D38" s="67"/>
      <c r="E38" s="49">
        <v>2240</v>
      </c>
      <c r="F38" s="69">
        <v>2240</v>
      </c>
      <c r="G38" s="68" t="s">
        <v>856</v>
      </c>
      <c r="H38" s="60">
        <v>46057</v>
      </c>
      <c r="I38" s="2">
        <f>янв.26!I38+F38-E38</f>
        <v>-2240</v>
      </c>
    </row>
    <row r="39" spans="1:9" x14ac:dyDescent="0.25">
      <c r="A39" s="1"/>
      <c r="B39" s="1">
        <v>38.39</v>
      </c>
      <c r="C39" s="29"/>
      <c r="D39" s="67"/>
      <c r="E39" s="49">
        <v>2240</v>
      </c>
      <c r="F39" s="69">
        <v>2240</v>
      </c>
      <c r="G39" s="68" t="s">
        <v>886</v>
      </c>
      <c r="H39" s="60">
        <v>46066</v>
      </c>
      <c r="I39" s="2">
        <f>янв.26!I39+F39-E39</f>
        <v>0</v>
      </c>
    </row>
    <row r="40" spans="1:9" x14ac:dyDescent="0.25">
      <c r="A40" s="1"/>
      <c r="B40" s="1">
        <v>39</v>
      </c>
      <c r="C40" s="29"/>
      <c r="D40" s="67"/>
      <c r="E40" s="59">
        <v>0</v>
      </c>
      <c r="F40" s="49"/>
      <c r="G40" s="68"/>
      <c r="H40" s="60"/>
      <c r="I40" s="2">
        <f>янв.26!I40+F40-E40</f>
        <v>0</v>
      </c>
    </row>
    <row r="41" spans="1:9" x14ac:dyDescent="0.25">
      <c r="A41" s="28"/>
      <c r="B41" s="1">
        <v>40</v>
      </c>
      <c r="C41" s="29"/>
      <c r="D41" s="67"/>
      <c r="E41" s="49">
        <v>2240</v>
      </c>
      <c r="F41" s="69">
        <v>2240</v>
      </c>
      <c r="G41" s="68" t="s">
        <v>863</v>
      </c>
      <c r="H41" s="60">
        <v>46059</v>
      </c>
      <c r="I41" s="2">
        <f>янв.26!I41+F41-E41</f>
        <v>0</v>
      </c>
    </row>
    <row r="42" spans="1:9" x14ac:dyDescent="0.25">
      <c r="A42" s="1"/>
      <c r="B42" s="1">
        <v>41</v>
      </c>
      <c r="C42" s="29"/>
      <c r="D42" s="67"/>
      <c r="E42" s="49">
        <v>2240</v>
      </c>
      <c r="F42" s="69">
        <v>2240</v>
      </c>
      <c r="G42" s="68" t="s">
        <v>883</v>
      </c>
      <c r="H42" s="60">
        <v>46066</v>
      </c>
      <c r="I42" s="2">
        <f>янв.26!I42+F42-E42</f>
        <v>-2240</v>
      </c>
    </row>
    <row r="43" spans="1:9" x14ac:dyDescent="0.25">
      <c r="A43" s="1"/>
      <c r="B43" s="1">
        <v>42</v>
      </c>
      <c r="C43" s="29"/>
      <c r="D43" s="67"/>
      <c r="E43" s="49">
        <v>2240</v>
      </c>
      <c r="F43" s="69">
        <v>26880</v>
      </c>
      <c r="G43" s="68" t="s">
        <v>846</v>
      </c>
      <c r="H43" s="60">
        <v>46055</v>
      </c>
      <c r="I43" s="2">
        <f>янв.26!I43+F43-E43</f>
        <v>22400</v>
      </c>
    </row>
    <row r="44" spans="1:9" x14ac:dyDescent="0.25">
      <c r="A44" s="1"/>
      <c r="B44" s="1">
        <v>43</v>
      </c>
      <c r="C44" s="29"/>
      <c r="D44" s="67"/>
      <c r="E44" s="49">
        <v>2240</v>
      </c>
      <c r="F44" s="69">
        <v>2240</v>
      </c>
      <c r="G44" s="68" t="s">
        <v>871</v>
      </c>
      <c r="H44" s="60">
        <v>46062</v>
      </c>
      <c r="I44" s="2">
        <f>янв.26!I44+F44-E44</f>
        <v>-2240</v>
      </c>
    </row>
    <row r="45" spans="1:9" x14ac:dyDescent="0.25">
      <c r="A45" s="1"/>
      <c r="B45" s="1">
        <v>44</v>
      </c>
      <c r="C45" s="29"/>
      <c r="D45" s="67"/>
      <c r="E45" s="49">
        <v>2240</v>
      </c>
      <c r="F45" s="49"/>
      <c r="G45" s="68"/>
      <c r="H45" s="60"/>
      <c r="I45" s="2">
        <f>янв.26!I45+F45-E45</f>
        <v>-31360</v>
      </c>
    </row>
    <row r="46" spans="1:9" x14ac:dyDescent="0.25">
      <c r="A46" s="1"/>
      <c r="B46" s="1">
        <v>45</v>
      </c>
      <c r="C46" s="29"/>
      <c r="D46" s="67"/>
      <c r="E46" s="49">
        <v>2240</v>
      </c>
      <c r="F46" s="49"/>
      <c r="G46" s="68"/>
      <c r="H46" s="60"/>
      <c r="I46" s="2">
        <f>янв.26!I46+F46-E46</f>
        <v>-4480</v>
      </c>
    </row>
    <row r="47" spans="1:9" x14ac:dyDescent="0.25">
      <c r="A47" s="1"/>
      <c r="B47" s="1">
        <v>46</v>
      </c>
      <c r="C47" s="29"/>
      <c r="D47" s="67"/>
      <c r="E47" s="49">
        <v>2240</v>
      </c>
      <c r="F47" s="49"/>
      <c r="G47" s="68"/>
      <c r="H47" s="60"/>
      <c r="I47" s="2">
        <f>янв.26!I47+F47-E47</f>
        <v>-11560</v>
      </c>
    </row>
    <row r="48" spans="1:9" x14ac:dyDescent="0.25">
      <c r="A48" s="1"/>
      <c r="B48" s="1">
        <v>47</v>
      </c>
      <c r="C48" s="29"/>
      <c r="D48" s="67"/>
      <c r="E48" s="49">
        <v>2240</v>
      </c>
      <c r="F48" s="49"/>
      <c r="G48" s="68"/>
      <c r="H48" s="60"/>
      <c r="I48" s="2">
        <f>янв.26!I48+F48-E48</f>
        <v>8640</v>
      </c>
    </row>
    <row r="49" spans="1:9" x14ac:dyDescent="0.25">
      <c r="A49" s="1"/>
      <c r="B49" s="1">
        <v>48</v>
      </c>
      <c r="C49" s="29"/>
      <c r="D49" s="67"/>
      <c r="E49" s="49">
        <v>2240</v>
      </c>
      <c r="F49" s="69">
        <v>2240</v>
      </c>
      <c r="G49" s="68" t="s">
        <v>902</v>
      </c>
      <c r="H49" s="60">
        <v>46078</v>
      </c>
      <c r="I49" s="2">
        <f>янв.26!I49+F49-E49</f>
        <v>0</v>
      </c>
    </row>
    <row r="50" spans="1:9" x14ac:dyDescent="0.25">
      <c r="A50" s="1"/>
      <c r="B50" s="1">
        <v>49</v>
      </c>
      <c r="C50" s="29"/>
      <c r="D50" s="67"/>
      <c r="E50" s="49">
        <v>2240</v>
      </c>
      <c r="F50" s="69">
        <v>2240</v>
      </c>
      <c r="G50" s="68" t="s">
        <v>860</v>
      </c>
      <c r="H50" s="60">
        <v>46059</v>
      </c>
      <c r="I50" s="2">
        <f>янв.26!I50+F50-E50</f>
        <v>0</v>
      </c>
    </row>
    <row r="51" spans="1:9" x14ac:dyDescent="0.25">
      <c r="A51" s="1"/>
      <c r="B51" s="1">
        <v>50</v>
      </c>
      <c r="C51" s="29"/>
      <c r="D51" s="67"/>
      <c r="E51" s="49">
        <v>2240</v>
      </c>
      <c r="F51" s="69">
        <v>2240</v>
      </c>
      <c r="G51" s="68" t="s">
        <v>857</v>
      </c>
      <c r="H51" s="60">
        <v>46058</v>
      </c>
      <c r="I51" s="2">
        <f>янв.26!I51+F51-E51</f>
        <v>-2240</v>
      </c>
    </row>
    <row r="52" spans="1:9" x14ac:dyDescent="0.25">
      <c r="A52" s="1"/>
      <c r="B52" s="1">
        <v>51</v>
      </c>
      <c r="C52" s="20"/>
      <c r="D52" s="67"/>
      <c r="E52" s="49">
        <v>2240</v>
      </c>
      <c r="F52" s="49"/>
      <c r="G52" s="68"/>
      <c r="H52" s="60"/>
      <c r="I52" s="2">
        <f>янв.26!I52+F52-E52</f>
        <v>-4480</v>
      </c>
    </row>
    <row r="53" spans="1:9" x14ac:dyDescent="0.25">
      <c r="A53" s="1"/>
      <c r="B53" s="1">
        <v>52</v>
      </c>
      <c r="C53" s="29"/>
      <c r="D53" s="67"/>
      <c r="E53" s="49">
        <v>2240</v>
      </c>
      <c r="F53" s="49"/>
      <c r="G53" s="68"/>
      <c r="H53" s="60"/>
      <c r="I53" s="2">
        <f>янв.26!I53+F53-E53</f>
        <v>-13440</v>
      </c>
    </row>
    <row r="54" spans="1:9" x14ac:dyDescent="0.25">
      <c r="A54" s="1"/>
      <c r="B54" s="1">
        <v>53</v>
      </c>
      <c r="C54" s="29"/>
      <c r="D54" s="67"/>
      <c r="E54" s="49">
        <v>2240</v>
      </c>
      <c r="F54" s="49"/>
      <c r="G54" s="68"/>
      <c r="H54" s="60"/>
      <c r="I54" s="2">
        <f>янв.26!I54+F54-E54</f>
        <v>-12360</v>
      </c>
    </row>
    <row r="55" spans="1:9" x14ac:dyDescent="0.25">
      <c r="A55" s="1"/>
      <c r="B55" s="1">
        <v>54</v>
      </c>
      <c r="C55" s="29"/>
      <c r="D55" s="67"/>
      <c r="E55" s="49">
        <v>2240</v>
      </c>
      <c r="F55" s="69">
        <v>2240</v>
      </c>
      <c r="G55" s="68" t="s">
        <v>891</v>
      </c>
      <c r="H55" s="60">
        <v>46069</v>
      </c>
      <c r="I55" s="2">
        <f>янв.26!I55+F55-E55</f>
        <v>-2180</v>
      </c>
    </row>
    <row r="56" spans="1:9" x14ac:dyDescent="0.25">
      <c r="A56" s="1"/>
      <c r="B56" s="1">
        <v>55</v>
      </c>
      <c r="C56" s="29"/>
      <c r="D56" s="67"/>
      <c r="E56" s="49">
        <v>2240</v>
      </c>
      <c r="F56" s="69">
        <v>2240</v>
      </c>
      <c r="G56" s="68" t="s">
        <v>853</v>
      </c>
      <c r="H56" s="60">
        <v>46056</v>
      </c>
      <c r="I56" s="2">
        <f>янв.26!I56+F56-E56</f>
        <v>-2240</v>
      </c>
    </row>
    <row r="57" spans="1:9" x14ac:dyDescent="0.25">
      <c r="A57" s="1"/>
      <c r="B57" s="1">
        <v>56</v>
      </c>
      <c r="C57" s="29"/>
      <c r="D57" s="67"/>
      <c r="E57" s="49">
        <v>2240</v>
      </c>
      <c r="F57" s="69">
        <v>4480</v>
      </c>
      <c r="G57" s="68" t="s">
        <v>892</v>
      </c>
      <c r="H57" s="60">
        <v>46069</v>
      </c>
      <c r="I57" s="2">
        <f>янв.26!I57+F57-E57</f>
        <v>2240</v>
      </c>
    </row>
    <row r="58" spans="1:9" x14ac:dyDescent="0.25">
      <c r="A58" s="1"/>
      <c r="B58" s="1">
        <v>57</v>
      </c>
      <c r="C58" s="29"/>
      <c r="D58" s="67"/>
      <c r="E58" s="49">
        <v>2240</v>
      </c>
      <c r="F58" s="49"/>
      <c r="G58" s="68"/>
      <c r="H58" s="60"/>
      <c r="I58" s="2">
        <f>янв.26!I58+F58-E58</f>
        <v>-31360</v>
      </c>
    </row>
    <row r="59" spans="1:9" x14ac:dyDescent="0.25">
      <c r="A59" s="1"/>
      <c r="B59" s="1">
        <v>58</v>
      </c>
      <c r="C59" s="29"/>
      <c r="D59" s="67"/>
      <c r="E59" s="49">
        <v>2240</v>
      </c>
      <c r="F59" s="49"/>
      <c r="G59" s="68"/>
      <c r="H59" s="60"/>
      <c r="I59" s="2">
        <f>янв.26!I59+F59-E59</f>
        <v>-31360</v>
      </c>
    </row>
    <row r="60" spans="1:9" x14ac:dyDescent="0.25">
      <c r="A60" s="1"/>
      <c r="B60" s="1">
        <v>59</v>
      </c>
      <c r="C60" s="29"/>
      <c r="D60" s="67"/>
      <c r="E60" s="49">
        <v>2240</v>
      </c>
      <c r="F60" s="69">
        <v>2240</v>
      </c>
      <c r="G60" s="68" t="s">
        <v>862</v>
      </c>
      <c r="H60" s="60">
        <v>46059</v>
      </c>
      <c r="I60" s="2">
        <f>янв.26!I60+F60-E60</f>
        <v>0</v>
      </c>
    </row>
    <row r="61" spans="1:9" x14ac:dyDescent="0.25">
      <c r="A61" s="1"/>
      <c r="B61" s="1">
        <v>60</v>
      </c>
      <c r="C61" s="29"/>
      <c r="D61" s="67"/>
      <c r="E61" s="49">
        <v>2240</v>
      </c>
      <c r="F61" s="69">
        <v>2240</v>
      </c>
      <c r="G61" s="68" t="s">
        <v>874</v>
      </c>
      <c r="H61" s="60">
        <v>46063</v>
      </c>
      <c r="I61" s="2">
        <f>янв.26!I61+F61-E61</f>
        <v>0</v>
      </c>
    </row>
    <row r="62" spans="1:9" x14ac:dyDescent="0.25">
      <c r="A62" s="1"/>
      <c r="B62" s="1">
        <v>61</v>
      </c>
      <c r="C62" s="29"/>
      <c r="D62" s="67"/>
      <c r="E62" s="49">
        <v>2240</v>
      </c>
      <c r="F62" s="49"/>
      <c r="G62" s="68"/>
      <c r="H62" s="60"/>
      <c r="I62" s="2">
        <f>янв.26!I62+F62-E62</f>
        <v>-8540</v>
      </c>
    </row>
    <row r="63" spans="1:9" x14ac:dyDescent="0.25">
      <c r="A63" s="1"/>
      <c r="B63" s="1">
        <v>62</v>
      </c>
      <c r="C63" s="29"/>
      <c r="D63" s="67"/>
      <c r="E63" s="49">
        <v>2240</v>
      </c>
      <c r="F63" s="69">
        <v>2240</v>
      </c>
      <c r="G63" s="68" t="s">
        <v>854</v>
      </c>
      <c r="H63" s="60">
        <v>46056</v>
      </c>
      <c r="I63" s="2">
        <f>янв.26!I63+F63-E63</f>
        <v>0</v>
      </c>
    </row>
    <row r="64" spans="1:9" x14ac:dyDescent="0.25">
      <c r="A64" s="1"/>
      <c r="B64" s="1">
        <v>63</v>
      </c>
      <c r="C64" s="29"/>
      <c r="D64" s="67"/>
      <c r="E64" s="49">
        <v>2240</v>
      </c>
      <c r="F64" s="69">
        <v>2240</v>
      </c>
      <c r="G64" s="68" t="s">
        <v>865</v>
      </c>
      <c r="H64" s="60">
        <v>46059</v>
      </c>
      <c r="I64" s="2">
        <f>янв.26!I64+F64-E64</f>
        <v>0</v>
      </c>
    </row>
    <row r="65" spans="1:9" x14ac:dyDescent="0.25">
      <c r="A65" s="1"/>
      <c r="B65" s="1">
        <v>64</v>
      </c>
      <c r="C65" s="29"/>
      <c r="D65" s="67"/>
      <c r="E65" s="49">
        <v>2240</v>
      </c>
      <c r="F65" s="49"/>
      <c r="G65" s="68"/>
      <c r="H65" s="60"/>
      <c r="I65" s="2">
        <f>янв.26!I65+F65-E65</f>
        <v>-2240</v>
      </c>
    </row>
    <row r="66" spans="1:9" x14ac:dyDescent="0.25">
      <c r="A66" s="1"/>
      <c r="B66" s="1">
        <v>65</v>
      </c>
      <c r="C66" s="29"/>
      <c r="D66" s="67"/>
      <c r="E66" s="49">
        <v>2240</v>
      </c>
      <c r="F66" s="69">
        <v>2240</v>
      </c>
      <c r="G66" s="68" t="s">
        <v>887</v>
      </c>
      <c r="H66" s="60">
        <v>46066</v>
      </c>
      <c r="I66" s="2">
        <f>янв.26!I66+F66-E66</f>
        <v>0</v>
      </c>
    </row>
    <row r="67" spans="1:9" x14ac:dyDescent="0.25">
      <c r="A67" s="1"/>
      <c r="B67" s="1">
        <v>66</v>
      </c>
      <c r="C67" s="29"/>
      <c r="D67" s="67"/>
      <c r="E67" s="49">
        <v>2240</v>
      </c>
      <c r="F67" s="69">
        <v>2240</v>
      </c>
      <c r="G67" s="68" t="s">
        <v>867</v>
      </c>
      <c r="H67" s="60">
        <v>46059</v>
      </c>
      <c r="I67" s="2">
        <f>янв.26!I67+F67-E67</f>
        <v>0</v>
      </c>
    </row>
    <row r="68" spans="1:9" x14ac:dyDescent="0.25">
      <c r="A68" s="1"/>
      <c r="B68" s="1">
        <v>67</v>
      </c>
      <c r="C68" s="29"/>
      <c r="D68" s="67"/>
      <c r="E68" s="49">
        <v>2240</v>
      </c>
      <c r="F68" s="69">
        <v>2240</v>
      </c>
      <c r="G68" s="68" t="s">
        <v>903</v>
      </c>
      <c r="H68" s="60">
        <v>46079</v>
      </c>
      <c r="I68" s="2">
        <f>янв.26!I68+F68-E68</f>
        <v>0</v>
      </c>
    </row>
    <row r="69" spans="1:9" x14ac:dyDescent="0.25">
      <c r="A69" s="1"/>
      <c r="B69" s="1">
        <v>68</v>
      </c>
      <c r="C69" s="29"/>
      <c r="D69" s="67"/>
      <c r="E69" s="49">
        <v>2240</v>
      </c>
      <c r="F69" s="69">
        <v>2240</v>
      </c>
      <c r="G69" s="68" t="s">
        <v>847</v>
      </c>
      <c r="H69" s="60">
        <v>46055</v>
      </c>
      <c r="I69" s="2">
        <f>янв.26!I69+F69-E69</f>
        <v>103040</v>
      </c>
    </row>
    <row r="70" spans="1:9" x14ac:dyDescent="0.25">
      <c r="A70" s="28"/>
      <c r="B70" s="1">
        <v>69</v>
      </c>
      <c r="C70" s="20"/>
      <c r="D70" s="67"/>
      <c r="E70" s="49">
        <v>2240</v>
      </c>
      <c r="F70" s="49"/>
      <c r="G70" s="68"/>
      <c r="H70" s="60"/>
      <c r="I70" s="2">
        <f>янв.26!I70+F70-E70</f>
        <v>-31360</v>
      </c>
    </row>
    <row r="71" spans="1:9" x14ac:dyDescent="0.25">
      <c r="A71" s="27"/>
      <c r="B71" s="1">
        <v>70</v>
      </c>
      <c r="C71" s="29"/>
      <c r="D71" s="67"/>
      <c r="E71" s="49">
        <v>2240</v>
      </c>
      <c r="F71" s="49"/>
      <c r="G71" s="68"/>
      <c r="H71" s="60"/>
      <c r="I71" s="2">
        <f>янв.26!I71+F71-E71</f>
        <v>-860</v>
      </c>
    </row>
    <row r="72" spans="1:9" x14ac:dyDescent="0.25">
      <c r="A72" s="1"/>
      <c r="B72" s="1">
        <v>71</v>
      </c>
      <c r="C72" s="29"/>
      <c r="D72" s="67"/>
      <c r="E72" s="49">
        <v>2240</v>
      </c>
      <c r="F72" s="69">
        <v>2240</v>
      </c>
      <c r="G72" s="68" t="s">
        <v>848</v>
      </c>
      <c r="H72" s="60">
        <v>46055</v>
      </c>
      <c r="I72" s="2">
        <f>янв.26!I72+F72-E72</f>
        <v>0</v>
      </c>
    </row>
    <row r="73" spans="1:9" x14ac:dyDescent="0.25">
      <c r="A73" s="1"/>
      <c r="B73" s="1">
        <v>72</v>
      </c>
      <c r="C73" s="29"/>
      <c r="D73" s="67"/>
      <c r="E73" s="59">
        <v>0</v>
      </c>
      <c r="F73" s="49"/>
      <c r="G73" s="68"/>
      <c r="H73" s="60"/>
      <c r="I73" s="2">
        <f>янв.26!I73+F73-E73</f>
        <v>0</v>
      </c>
    </row>
    <row r="74" spans="1:9" x14ac:dyDescent="0.25">
      <c r="A74" s="1"/>
      <c r="B74" s="1">
        <v>73</v>
      </c>
      <c r="C74" s="29"/>
      <c r="D74" s="67"/>
      <c r="E74" s="59">
        <v>0</v>
      </c>
      <c r="F74" s="49"/>
      <c r="G74" s="68"/>
      <c r="H74" s="60"/>
      <c r="I74" s="2">
        <f>янв.26!I74+F74-E74</f>
        <v>0</v>
      </c>
    </row>
    <row r="75" spans="1:9" x14ac:dyDescent="0.25">
      <c r="A75" s="27"/>
      <c r="B75" s="1">
        <v>74</v>
      </c>
      <c r="C75" s="29"/>
      <c r="D75" s="67"/>
      <c r="E75" s="49">
        <v>2240</v>
      </c>
      <c r="F75" s="49"/>
      <c r="G75" s="68"/>
      <c r="H75" s="60"/>
      <c r="I75" s="2">
        <f>янв.26!I75+F75-E75</f>
        <v>-4480</v>
      </c>
    </row>
    <row r="76" spans="1:9" x14ac:dyDescent="0.25">
      <c r="A76" s="1"/>
      <c r="B76" s="1">
        <v>75</v>
      </c>
      <c r="C76" s="29"/>
      <c r="D76" s="67"/>
      <c r="E76" s="49">
        <v>2240</v>
      </c>
      <c r="F76" s="69">
        <v>2240</v>
      </c>
      <c r="G76" s="68" t="s">
        <v>875</v>
      </c>
      <c r="H76" s="60">
        <v>46063</v>
      </c>
      <c r="I76" s="2">
        <f>янв.26!I76+F76-E76</f>
        <v>0</v>
      </c>
    </row>
    <row r="77" spans="1:9" x14ac:dyDescent="0.25">
      <c r="A77" s="1"/>
      <c r="B77" s="1">
        <v>76</v>
      </c>
      <c r="C77" s="29"/>
      <c r="D77" s="67"/>
      <c r="E77" s="49">
        <v>2240</v>
      </c>
      <c r="F77" s="69">
        <v>2240</v>
      </c>
      <c r="G77" s="68" t="s">
        <v>868</v>
      </c>
      <c r="H77" s="60">
        <v>46061</v>
      </c>
      <c r="I77" s="2">
        <f>янв.26!I77+F77-E77</f>
        <v>0</v>
      </c>
    </row>
    <row r="78" spans="1:9" x14ac:dyDescent="0.25">
      <c r="A78" s="27"/>
      <c r="B78" s="1">
        <v>77</v>
      </c>
      <c r="C78" s="29"/>
      <c r="D78" s="67"/>
      <c r="E78" s="49">
        <v>2240</v>
      </c>
      <c r="F78" s="69">
        <v>2240</v>
      </c>
      <c r="G78" s="68" t="s">
        <v>858</v>
      </c>
      <c r="H78" s="60">
        <v>46058</v>
      </c>
      <c r="I78" s="2">
        <f>янв.26!I78+F78-E78</f>
        <v>6720</v>
      </c>
    </row>
    <row r="79" spans="1:9" x14ac:dyDescent="0.25">
      <c r="A79" s="1"/>
      <c r="B79" s="1">
        <v>78</v>
      </c>
      <c r="C79" s="29"/>
      <c r="D79" s="67"/>
      <c r="E79" s="59">
        <v>0</v>
      </c>
      <c r="F79" s="49"/>
      <c r="G79" s="68"/>
      <c r="H79" s="60"/>
      <c r="I79" s="2">
        <f>янв.26!I79+F79-E79</f>
        <v>0</v>
      </c>
    </row>
    <row r="80" spans="1:9" x14ac:dyDescent="0.25">
      <c r="A80" s="1"/>
      <c r="B80" s="1">
        <v>79</v>
      </c>
      <c r="C80" s="29"/>
      <c r="D80" s="67"/>
      <c r="E80" s="49">
        <v>2240</v>
      </c>
      <c r="F80" s="49"/>
      <c r="G80" s="68"/>
      <c r="H80" s="60"/>
      <c r="I80" s="2">
        <f>янв.26!I80+F80-E80</f>
        <v>-2240</v>
      </c>
    </row>
    <row r="81" spans="1:9" x14ac:dyDescent="0.25">
      <c r="A81" s="1"/>
      <c r="B81" s="1">
        <v>80</v>
      </c>
      <c r="C81" s="29"/>
      <c r="D81" s="67"/>
      <c r="E81" s="59">
        <v>0</v>
      </c>
      <c r="F81" s="49"/>
      <c r="G81" s="68"/>
      <c r="H81" s="60"/>
      <c r="I81" s="2">
        <f>янв.26!I81+F81-E81</f>
        <v>0</v>
      </c>
    </row>
    <row r="82" spans="1:9" x14ac:dyDescent="0.25">
      <c r="A82" s="1"/>
      <c r="B82" s="1">
        <v>81</v>
      </c>
      <c r="C82" s="29"/>
      <c r="D82" s="67"/>
      <c r="E82" s="49">
        <v>2240</v>
      </c>
      <c r="F82" s="69">
        <v>2240</v>
      </c>
      <c r="G82" s="68" t="s">
        <v>888</v>
      </c>
      <c r="H82" s="60">
        <v>46066</v>
      </c>
      <c r="I82" s="2">
        <f>янв.26!I82+F82-E82</f>
        <v>0</v>
      </c>
    </row>
    <row r="83" spans="1:9" x14ac:dyDescent="0.25">
      <c r="A83" s="1"/>
      <c r="B83" s="1">
        <v>82</v>
      </c>
      <c r="C83" s="20"/>
      <c r="D83" s="67"/>
      <c r="E83" s="49">
        <v>2240</v>
      </c>
      <c r="F83" s="69">
        <v>2240</v>
      </c>
      <c r="G83" s="68" t="s">
        <v>896</v>
      </c>
      <c r="H83" s="60">
        <v>46073</v>
      </c>
      <c r="I83" s="2">
        <f>янв.26!I83+F83-E83</f>
        <v>0</v>
      </c>
    </row>
    <row r="84" spans="1:9" x14ac:dyDescent="0.25">
      <c r="A84" s="27"/>
      <c r="B84" s="1">
        <v>83</v>
      </c>
      <c r="C84" s="20"/>
      <c r="D84" s="67"/>
      <c r="E84" s="49">
        <v>2240</v>
      </c>
      <c r="F84" s="69">
        <v>2240</v>
      </c>
      <c r="G84" s="68" t="s">
        <v>899</v>
      </c>
      <c r="H84" s="60">
        <v>46077</v>
      </c>
      <c r="I84" s="2">
        <f>янв.26!I84+F84-E84</f>
        <v>-4460</v>
      </c>
    </row>
    <row r="85" spans="1:9" x14ac:dyDescent="0.25">
      <c r="A85" s="1"/>
      <c r="B85" s="1">
        <v>84</v>
      </c>
      <c r="C85" s="29"/>
      <c r="D85" s="67"/>
      <c r="E85" s="49">
        <v>2240</v>
      </c>
      <c r="F85" s="69">
        <v>10000</v>
      </c>
      <c r="G85" s="68" t="s">
        <v>879</v>
      </c>
      <c r="H85" s="60">
        <v>46063</v>
      </c>
      <c r="I85" s="2">
        <f>янв.26!I85+F85-E85</f>
        <v>3640</v>
      </c>
    </row>
    <row r="86" spans="1:9" x14ac:dyDescent="0.25">
      <c r="A86" s="1"/>
      <c r="B86" s="1">
        <v>85</v>
      </c>
      <c r="C86" s="29"/>
      <c r="D86" s="67"/>
      <c r="E86" s="59">
        <v>0</v>
      </c>
      <c r="F86" s="49"/>
      <c r="G86" s="68"/>
      <c r="H86" s="60"/>
      <c r="I86" s="2">
        <f>янв.26!I86+F86-E86</f>
        <v>0</v>
      </c>
    </row>
    <row r="87" spans="1:9" x14ac:dyDescent="0.25">
      <c r="A87" s="1"/>
      <c r="B87" s="1">
        <v>86</v>
      </c>
      <c r="C87" s="29"/>
      <c r="D87" s="67"/>
      <c r="E87" s="49">
        <v>2240</v>
      </c>
      <c r="F87" s="69">
        <v>2240</v>
      </c>
      <c r="G87" s="68" t="s">
        <v>852</v>
      </c>
      <c r="H87" s="60">
        <v>46056</v>
      </c>
      <c r="I87" s="2">
        <f>янв.26!I87+F87-E87</f>
        <v>-2240</v>
      </c>
    </row>
    <row r="88" spans="1:9" x14ac:dyDescent="0.25">
      <c r="A88" s="28"/>
      <c r="B88" s="1">
        <v>87</v>
      </c>
      <c r="C88" s="29"/>
      <c r="D88" s="67"/>
      <c r="E88" s="49">
        <v>2240</v>
      </c>
      <c r="F88" s="69">
        <v>6720</v>
      </c>
      <c r="G88" s="68" t="s">
        <v>900</v>
      </c>
      <c r="H88" s="60">
        <v>46077</v>
      </c>
      <c r="I88" s="2">
        <f>янв.26!I88+F88-E88</f>
        <v>2240</v>
      </c>
    </row>
    <row r="89" spans="1:9" x14ac:dyDescent="0.25">
      <c r="A89" s="1"/>
      <c r="B89" s="1">
        <v>88</v>
      </c>
      <c r="C89" s="29"/>
      <c r="D89" s="67"/>
      <c r="E89" s="49">
        <v>2240</v>
      </c>
      <c r="F89" s="69">
        <v>2240</v>
      </c>
      <c r="G89" s="68" t="s">
        <v>864</v>
      </c>
      <c r="H89" s="60">
        <v>46059</v>
      </c>
      <c r="I89" s="2">
        <f>янв.26!I89+F89-E89</f>
        <v>-2240</v>
      </c>
    </row>
    <row r="90" spans="1:9" x14ac:dyDescent="0.25">
      <c r="A90" s="1"/>
      <c r="B90" s="1">
        <v>89</v>
      </c>
      <c r="C90" s="29"/>
      <c r="D90" s="67"/>
      <c r="E90" s="49">
        <v>2240</v>
      </c>
      <c r="F90" s="69">
        <v>2240</v>
      </c>
      <c r="G90" s="68" t="s">
        <v>881</v>
      </c>
      <c r="H90" s="60">
        <v>46064</v>
      </c>
      <c r="I90" s="2">
        <f>янв.26!I90+F90-E90</f>
        <v>0</v>
      </c>
    </row>
    <row r="91" spans="1:9" x14ac:dyDescent="0.25">
      <c r="A91" s="1"/>
      <c r="B91" s="1">
        <v>90</v>
      </c>
      <c r="C91" s="29"/>
      <c r="D91" s="67"/>
      <c r="E91" s="49">
        <v>2240</v>
      </c>
      <c r="F91" s="69">
        <v>5000</v>
      </c>
      <c r="G91" s="68" t="s">
        <v>893</v>
      </c>
      <c r="H91" s="60">
        <v>46072</v>
      </c>
      <c r="I91" s="2">
        <f>янв.26!I91+F91-E91</f>
        <v>2720</v>
      </c>
    </row>
    <row r="92" spans="1:9" x14ac:dyDescent="0.25">
      <c r="A92" s="1"/>
      <c r="B92" s="1">
        <v>91</v>
      </c>
      <c r="C92" s="29"/>
      <c r="D92" s="67"/>
      <c r="E92" s="49">
        <v>2240</v>
      </c>
      <c r="F92" s="69">
        <v>20000</v>
      </c>
      <c r="G92" s="68" t="s">
        <v>872</v>
      </c>
      <c r="H92" s="60">
        <v>46062</v>
      </c>
      <c r="I92" s="2">
        <f>янв.26!I92+F92-E92</f>
        <v>8640</v>
      </c>
    </row>
    <row r="93" spans="1:9" x14ac:dyDescent="0.25">
      <c r="A93" s="1"/>
      <c r="B93" s="1">
        <v>92</v>
      </c>
      <c r="C93" s="29"/>
      <c r="D93" s="67"/>
      <c r="E93" s="49">
        <v>2240</v>
      </c>
      <c r="F93" s="49"/>
      <c r="G93" s="68"/>
      <c r="H93" s="60"/>
      <c r="I93" s="2">
        <f>янв.26!I93+F93-E93</f>
        <v>2240</v>
      </c>
    </row>
    <row r="94" spans="1:9" x14ac:dyDescent="0.25">
      <c r="A94" s="1"/>
      <c r="B94" s="1">
        <v>93</v>
      </c>
      <c r="C94" s="29"/>
      <c r="D94" s="67"/>
      <c r="E94" s="59">
        <v>0</v>
      </c>
      <c r="F94" s="49"/>
      <c r="G94" s="68"/>
      <c r="H94" s="60"/>
      <c r="I94" s="2">
        <f>янв.26!I94+F94-E94</f>
        <v>0</v>
      </c>
    </row>
    <row r="95" spans="1:9" x14ac:dyDescent="0.25">
      <c r="A95" s="1"/>
      <c r="B95" s="1">
        <v>94</v>
      </c>
      <c r="C95" s="29"/>
      <c r="D95" s="67"/>
      <c r="E95" s="49">
        <v>2240</v>
      </c>
      <c r="F95" s="49"/>
      <c r="G95" s="68"/>
      <c r="H95" s="60"/>
      <c r="I95" s="2">
        <f>янв.26!I95+F95-E95</f>
        <v>-2240</v>
      </c>
    </row>
    <row r="96" spans="1:9" x14ac:dyDescent="0.25">
      <c r="A96" s="1"/>
      <c r="B96" s="1">
        <v>95</v>
      </c>
      <c r="C96" s="29"/>
      <c r="D96" s="67"/>
      <c r="E96" s="49">
        <v>2240</v>
      </c>
      <c r="F96" s="49"/>
      <c r="G96" s="68"/>
      <c r="H96" s="60"/>
      <c r="I96" s="2">
        <f>янв.26!I96+F96-E96</f>
        <v>0</v>
      </c>
    </row>
    <row r="97" spans="1:9" x14ac:dyDescent="0.25">
      <c r="A97" s="1"/>
      <c r="B97" s="1">
        <v>96</v>
      </c>
      <c r="C97" s="20"/>
      <c r="D97" s="67"/>
      <c r="E97" s="49">
        <v>2240</v>
      </c>
      <c r="F97" s="49"/>
      <c r="G97" s="68"/>
      <c r="H97" s="60"/>
      <c r="I97" s="2">
        <f>янв.26!I97+F97-E97</f>
        <v>-6720</v>
      </c>
    </row>
    <row r="98" spans="1:9" x14ac:dyDescent="0.25">
      <c r="A98" s="1"/>
      <c r="B98" s="1">
        <v>97</v>
      </c>
      <c r="C98" s="29"/>
      <c r="D98" s="67"/>
      <c r="E98" s="49">
        <v>2240</v>
      </c>
      <c r="F98" s="49"/>
      <c r="G98" s="68"/>
      <c r="H98" s="60"/>
      <c r="I98" s="2">
        <f>янв.26!I98+F98-E98</f>
        <v>-21360</v>
      </c>
    </row>
    <row r="99" spans="1:9" x14ac:dyDescent="0.25">
      <c r="A99" s="1"/>
      <c r="B99" s="1">
        <v>98</v>
      </c>
      <c r="C99" s="29"/>
      <c r="D99" s="67"/>
      <c r="E99" s="49">
        <v>2240</v>
      </c>
      <c r="F99" s="69">
        <v>2240</v>
      </c>
      <c r="G99" s="68" t="s">
        <v>876</v>
      </c>
      <c r="H99" s="60">
        <v>46063</v>
      </c>
      <c r="I99" s="2">
        <f>янв.26!I99+F99-E99</f>
        <v>0</v>
      </c>
    </row>
    <row r="100" spans="1:9" x14ac:dyDescent="0.25">
      <c r="A100" s="1"/>
      <c r="B100" s="1">
        <v>99</v>
      </c>
      <c r="C100" s="29"/>
      <c r="D100" s="67"/>
      <c r="E100" s="49">
        <v>2240</v>
      </c>
      <c r="F100" s="69">
        <v>2240</v>
      </c>
      <c r="G100" s="68" t="s">
        <v>880</v>
      </c>
      <c r="H100" s="60">
        <v>46064</v>
      </c>
      <c r="I100" s="2">
        <f>янв.26!I100+F100-E100</f>
        <v>0</v>
      </c>
    </row>
    <row r="101" spans="1:9" x14ac:dyDescent="0.25">
      <c r="A101" s="1"/>
      <c r="B101" s="1">
        <v>100</v>
      </c>
      <c r="C101" s="29"/>
      <c r="D101" s="67"/>
      <c r="E101" s="49">
        <v>2240</v>
      </c>
      <c r="F101" s="49"/>
      <c r="G101" s="68"/>
      <c r="H101" s="60"/>
      <c r="I101" s="2">
        <f>янв.26!I101+F101-E101</f>
        <v>-21360</v>
      </c>
    </row>
    <row r="102" spans="1:9" x14ac:dyDescent="0.25">
      <c r="A102" s="1"/>
      <c r="B102" s="1">
        <v>101</v>
      </c>
      <c r="C102" s="29"/>
      <c r="D102" s="67"/>
      <c r="E102" s="59">
        <v>0</v>
      </c>
      <c r="F102" s="49"/>
      <c r="G102" s="68"/>
      <c r="H102" s="60"/>
      <c r="I102" s="2">
        <f>янв.26!I102+F102-E102</f>
        <v>0</v>
      </c>
    </row>
    <row r="103" spans="1:9" x14ac:dyDescent="0.25">
      <c r="A103" s="1"/>
      <c r="B103" s="1">
        <v>102</v>
      </c>
      <c r="C103" s="29"/>
      <c r="D103" s="67"/>
      <c r="E103" s="49">
        <v>2240</v>
      </c>
      <c r="F103" s="49"/>
      <c r="G103" s="68"/>
      <c r="H103" s="60"/>
      <c r="I103" s="2">
        <f>янв.26!I103+F103-E103</f>
        <v>-21360</v>
      </c>
    </row>
    <row r="104" spans="1:9" x14ac:dyDescent="0.25">
      <c r="A104" s="1"/>
      <c r="B104" s="1">
        <v>103</v>
      </c>
      <c r="C104" s="29"/>
      <c r="D104" s="67"/>
      <c r="E104" s="49">
        <v>2240</v>
      </c>
      <c r="F104" s="49"/>
      <c r="G104" s="68"/>
      <c r="H104" s="60"/>
      <c r="I104" s="2">
        <f>янв.26!I104+F104-E104</f>
        <v>-4480</v>
      </c>
    </row>
    <row r="105" spans="1:9" x14ac:dyDescent="0.25">
      <c r="A105" s="1"/>
      <c r="B105" s="1">
        <v>104</v>
      </c>
      <c r="C105" s="29"/>
      <c r="D105" s="67"/>
      <c r="E105" s="49">
        <v>2240</v>
      </c>
      <c r="F105" s="69">
        <v>2240</v>
      </c>
      <c r="G105" s="68" t="s">
        <v>890</v>
      </c>
      <c r="H105" s="60">
        <v>46069</v>
      </c>
      <c r="I105" s="2">
        <f>янв.26!I105+F105-E105</f>
        <v>0</v>
      </c>
    </row>
    <row r="106" spans="1:9" x14ac:dyDescent="0.25">
      <c r="A106" s="1"/>
      <c r="B106" s="1">
        <v>105</v>
      </c>
      <c r="C106" s="29"/>
      <c r="D106" s="67"/>
      <c r="E106" s="49">
        <v>2240</v>
      </c>
      <c r="F106" s="49"/>
      <c r="G106" s="68"/>
      <c r="H106" s="60"/>
      <c r="I106" s="2">
        <f>янв.26!I106+F106-E106</f>
        <v>-31360</v>
      </c>
    </row>
    <row r="107" spans="1:9" x14ac:dyDescent="0.25">
      <c r="A107" s="1"/>
      <c r="B107" s="1">
        <v>106</v>
      </c>
      <c r="C107" s="29"/>
      <c r="D107" s="67"/>
      <c r="E107" s="49">
        <v>2240</v>
      </c>
      <c r="F107" s="49"/>
      <c r="G107" s="68"/>
      <c r="H107" s="60"/>
      <c r="I107" s="2">
        <f>янв.26!I107+F107-E107</f>
        <v>83148</v>
      </c>
    </row>
    <row r="108" spans="1:9" x14ac:dyDescent="0.25">
      <c r="A108" s="1"/>
      <c r="B108" s="1">
        <v>107</v>
      </c>
      <c r="C108" s="29"/>
      <c r="D108" s="67"/>
      <c r="E108" s="49">
        <v>2240</v>
      </c>
      <c r="F108" s="69">
        <v>6720</v>
      </c>
      <c r="G108" s="68" t="s">
        <v>901</v>
      </c>
      <c r="H108" s="60">
        <v>46077</v>
      </c>
      <c r="I108" s="2">
        <f>янв.26!I108+F108-E108</f>
        <v>2240</v>
      </c>
    </row>
    <row r="109" spans="1:9" x14ac:dyDescent="0.25">
      <c r="A109" s="1"/>
      <c r="B109" s="1">
        <v>108</v>
      </c>
      <c r="C109" s="29"/>
      <c r="D109" s="67"/>
      <c r="E109" s="59">
        <v>0</v>
      </c>
      <c r="F109" s="49"/>
      <c r="G109" s="68"/>
      <c r="H109" s="60"/>
      <c r="I109" s="2">
        <f>янв.26!I109+F109-E109</f>
        <v>0</v>
      </c>
    </row>
    <row r="110" spans="1:9" x14ac:dyDescent="0.25">
      <c r="A110" s="1"/>
      <c r="B110" s="1">
        <v>109</v>
      </c>
      <c r="C110" s="29"/>
      <c r="D110" s="67"/>
      <c r="E110" s="59">
        <v>0</v>
      </c>
      <c r="F110" s="49"/>
      <c r="G110" s="68"/>
      <c r="H110" s="60"/>
      <c r="I110" s="2">
        <f>янв.26!I110+F110-E110</f>
        <v>0</v>
      </c>
    </row>
    <row r="111" spans="1:9" x14ac:dyDescent="0.25">
      <c r="A111" s="1"/>
      <c r="B111" s="1">
        <v>110</v>
      </c>
      <c r="C111" s="29"/>
      <c r="D111" s="67"/>
      <c r="E111" s="49">
        <v>2240</v>
      </c>
      <c r="F111" s="49"/>
      <c r="G111" s="68"/>
      <c r="H111" s="60"/>
      <c r="I111" s="2">
        <f>янв.26!I111+F111-E111</f>
        <v>-31360</v>
      </c>
    </row>
    <row r="112" spans="1:9" x14ac:dyDescent="0.25">
      <c r="A112" s="1"/>
      <c r="B112" s="1">
        <v>111</v>
      </c>
      <c r="C112" s="29"/>
      <c r="D112" s="67"/>
      <c r="E112" s="49">
        <v>2240</v>
      </c>
      <c r="F112" s="49"/>
      <c r="G112" s="68"/>
      <c r="H112" s="60"/>
      <c r="I112" s="2">
        <f>янв.26!I112+F112-E112</f>
        <v>2240</v>
      </c>
    </row>
    <row r="113" spans="1:9" x14ac:dyDescent="0.25">
      <c r="A113" s="1"/>
      <c r="B113" s="1">
        <v>112</v>
      </c>
      <c r="C113" s="29"/>
      <c r="D113" s="67"/>
      <c r="E113" s="49">
        <v>2240</v>
      </c>
      <c r="F113" s="49"/>
      <c r="G113" s="68"/>
      <c r="H113" s="60"/>
      <c r="I113" s="2">
        <f>янв.26!I113+F113-E113</f>
        <v>140</v>
      </c>
    </row>
    <row r="114" spans="1:9" x14ac:dyDescent="0.25">
      <c r="A114" s="1"/>
      <c r="B114" s="1">
        <v>113</v>
      </c>
      <c r="C114" s="29"/>
      <c r="D114" s="67"/>
      <c r="E114" s="59">
        <v>0</v>
      </c>
      <c r="F114" s="49"/>
      <c r="G114" s="68"/>
      <c r="H114" s="60"/>
      <c r="I114" s="2">
        <f>янв.26!I114+F114-E114</f>
        <v>0</v>
      </c>
    </row>
    <row r="115" spans="1:9" x14ac:dyDescent="0.25">
      <c r="A115" s="28"/>
      <c r="B115" s="1">
        <v>114</v>
      </c>
      <c r="C115" s="29"/>
      <c r="D115" s="67"/>
      <c r="E115" s="49">
        <v>2240</v>
      </c>
      <c r="F115" s="69">
        <v>22400</v>
      </c>
      <c r="G115" s="68" t="s">
        <v>889</v>
      </c>
      <c r="H115" s="60">
        <v>46066</v>
      </c>
      <c r="I115" s="2">
        <f>янв.26!I115+F115-E115</f>
        <v>16920</v>
      </c>
    </row>
    <row r="116" spans="1:9" x14ac:dyDescent="0.25">
      <c r="A116" s="1"/>
      <c r="B116" s="1">
        <v>115</v>
      </c>
      <c r="C116" s="29"/>
      <c r="D116" s="67"/>
      <c r="E116" s="49">
        <v>2240</v>
      </c>
      <c r="F116" s="69">
        <v>4480</v>
      </c>
      <c r="G116" s="68" t="s">
        <v>869</v>
      </c>
      <c r="H116" s="60">
        <v>46061</v>
      </c>
      <c r="I116" s="2">
        <f>янв.26!I116+F116-E116</f>
        <v>4480</v>
      </c>
    </row>
    <row r="117" spans="1:9" x14ac:dyDescent="0.25">
      <c r="A117" s="1"/>
      <c r="B117" s="1">
        <v>116</v>
      </c>
      <c r="C117" s="20"/>
      <c r="D117" s="67"/>
      <c r="E117" s="49">
        <v>2240</v>
      </c>
      <c r="F117" s="69">
        <v>2240</v>
      </c>
      <c r="G117" s="68" t="s">
        <v>849</v>
      </c>
      <c r="H117" s="60">
        <v>46054</v>
      </c>
      <c r="I117" s="2">
        <f>янв.26!I117+F117-E117</f>
        <v>2240</v>
      </c>
    </row>
    <row r="118" spans="1:9" x14ac:dyDescent="0.25">
      <c r="A118" s="1"/>
      <c r="B118" s="1">
        <v>117</v>
      </c>
      <c r="C118" s="29"/>
      <c r="D118" s="67"/>
      <c r="E118" s="49">
        <v>2240</v>
      </c>
      <c r="F118" s="49"/>
      <c r="G118" s="68"/>
      <c r="H118" s="60"/>
      <c r="I118" s="2">
        <f>янв.26!I118+F118-E118</f>
        <v>-2400</v>
      </c>
    </row>
    <row r="119" spans="1:9" x14ac:dyDescent="0.25">
      <c r="A119" s="1"/>
      <c r="B119" s="1">
        <v>118</v>
      </c>
      <c r="C119" s="29"/>
      <c r="D119" s="67"/>
      <c r="E119" s="49">
        <v>2240</v>
      </c>
      <c r="F119" s="69">
        <v>2240</v>
      </c>
      <c r="G119" s="68" t="s">
        <v>895</v>
      </c>
      <c r="H119" s="60">
        <v>46073</v>
      </c>
      <c r="I119" s="2">
        <f>янв.26!I119+F119-E119</f>
        <v>0</v>
      </c>
    </row>
    <row r="120" spans="1:9" x14ac:dyDescent="0.25">
      <c r="A120" s="1"/>
      <c r="B120" s="1">
        <v>119</v>
      </c>
      <c r="C120" s="29"/>
      <c r="D120" s="67"/>
      <c r="E120" s="49">
        <v>2240</v>
      </c>
      <c r="F120" s="69">
        <v>26880</v>
      </c>
      <c r="G120" s="68" t="s">
        <v>873</v>
      </c>
      <c r="H120" s="60">
        <v>46062</v>
      </c>
      <c r="I120" s="2">
        <f>янв.26!I120+F120-E120</f>
        <v>22400</v>
      </c>
    </row>
    <row r="121" spans="1:9" x14ac:dyDescent="0.25">
      <c r="A121" s="1"/>
      <c r="B121" s="1">
        <v>120</v>
      </c>
      <c r="C121" s="29"/>
      <c r="D121" s="67"/>
      <c r="E121" s="59">
        <v>0</v>
      </c>
      <c r="F121" s="49"/>
      <c r="G121" s="68"/>
      <c r="H121" s="60"/>
      <c r="I121" s="2">
        <f>янв.26!I121+F121-E121</f>
        <v>0</v>
      </c>
    </row>
    <row r="122" spans="1:9" x14ac:dyDescent="0.25">
      <c r="A122" s="1"/>
      <c r="B122" s="1">
        <v>121</v>
      </c>
      <c r="C122" s="29"/>
      <c r="D122" s="67"/>
      <c r="E122" s="59">
        <v>0</v>
      </c>
      <c r="F122" s="49"/>
      <c r="G122" s="68"/>
      <c r="H122" s="60"/>
      <c r="I122" s="2">
        <f>янв.26!I122+F122-E122</f>
        <v>0</v>
      </c>
    </row>
    <row r="123" spans="1:9" x14ac:dyDescent="0.25">
      <c r="A123" s="1"/>
      <c r="B123" s="1">
        <v>122</v>
      </c>
      <c r="C123" s="29"/>
      <c r="D123" s="67"/>
      <c r="E123" s="59">
        <v>0</v>
      </c>
      <c r="F123" s="49"/>
      <c r="G123" s="68"/>
      <c r="H123" s="60"/>
      <c r="I123" s="2">
        <f>янв.26!I123+F123-E123</f>
        <v>0</v>
      </c>
    </row>
    <row r="124" spans="1:9" x14ac:dyDescent="0.25">
      <c r="A124" s="1"/>
      <c r="B124" s="1">
        <v>123</v>
      </c>
      <c r="C124" s="29"/>
      <c r="D124" s="67"/>
      <c r="E124" s="59">
        <v>0</v>
      </c>
      <c r="F124" s="49"/>
      <c r="G124" s="68"/>
      <c r="H124" s="60"/>
      <c r="I124" s="2">
        <f>янв.26!I124+F124-E124</f>
        <v>0</v>
      </c>
    </row>
    <row r="125" spans="1:9" x14ac:dyDescent="0.25">
      <c r="A125" s="1"/>
      <c r="B125" s="1">
        <v>124</v>
      </c>
      <c r="C125" s="29"/>
      <c r="D125" s="67"/>
      <c r="E125" s="59">
        <v>0</v>
      </c>
      <c r="F125" s="49"/>
      <c r="G125" s="68"/>
      <c r="H125" s="60"/>
      <c r="I125" s="2">
        <f>янв.26!I125+F125-E125</f>
        <v>0</v>
      </c>
    </row>
    <row r="126" spans="1:9" x14ac:dyDescent="0.25">
      <c r="A126" s="1"/>
      <c r="B126" s="1">
        <v>125</v>
      </c>
      <c r="C126" s="29"/>
      <c r="D126" s="67"/>
      <c r="E126" s="59">
        <v>0</v>
      </c>
      <c r="F126" s="49"/>
      <c r="G126" s="68"/>
      <c r="H126" s="60"/>
      <c r="I126" s="2">
        <f>янв.26!I126+F126-E126</f>
        <v>0</v>
      </c>
    </row>
    <row r="127" spans="1:9" x14ac:dyDescent="0.25">
      <c r="A127" s="1"/>
      <c r="B127" s="1">
        <v>126</v>
      </c>
      <c r="C127" s="29"/>
      <c r="D127" s="67"/>
      <c r="E127" s="59">
        <v>0</v>
      </c>
      <c r="F127" s="49"/>
      <c r="G127" s="68"/>
      <c r="H127" s="60"/>
      <c r="I127" s="2">
        <f>янв.26!I127+F127-E127</f>
        <v>0</v>
      </c>
    </row>
    <row r="128" spans="1:9" x14ac:dyDescent="0.25">
      <c r="A128" s="1"/>
      <c r="B128" s="1">
        <v>127</v>
      </c>
      <c r="C128" s="29"/>
      <c r="D128" s="67"/>
      <c r="E128" s="59">
        <v>0</v>
      </c>
      <c r="F128" s="49"/>
      <c r="G128" s="68"/>
      <c r="H128" s="60"/>
      <c r="I128" s="2">
        <f>янв.26!I128+F128-E128</f>
        <v>0</v>
      </c>
    </row>
    <row r="129" spans="1:9" x14ac:dyDescent="0.25">
      <c r="A129" s="1"/>
      <c r="B129" s="1">
        <v>128</v>
      </c>
      <c r="C129" s="29"/>
      <c r="D129" s="67"/>
      <c r="E129" s="59">
        <v>0</v>
      </c>
      <c r="F129" s="49"/>
      <c r="G129" s="68"/>
      <c r="H129" s="60"/>
      <c r="I129" s="2">
        <f>янв.26!I129+F129-E129</f>
        <v>0</v>
      </c>
    </row>
    <row r="130" spans="1:9" x14ac:dyDescent="0.25">
      <c r="A130" s="1"/>
      <c r="B130" s="1">
        <v>129</v>
      </c>
      <c r="C130" s="29"/>
      <c r="D130" s="67"/>
      <c r="E130" s="59">
        <v>0</v>
      </c>
      <c r="F130" s="49"/>
      <c r="G130" s="68"/>
      <c r="H130" s="60"/>
      <c r="I130" s="2">
        <f>янв.26!I130+F130-E130</f>
        <v>0</v>
      </c>
    </row>
    <row r="131" spans="1:9" x14ac:dyDescent="0.25">
      <c r="A131" s="1"/>
      <c r="B131" s="1">
        <v>130</v>
      </c>
      <c r="C131" s="29"/>
      <c r="D131" s="67"/>
      <c r="E131" s="59">
        <v>0</v>
      </c>
      <c r="F131" s="49"/>
      <c r="G131" s="68"/>
      <c r="H131" s="60"/>
      <c r="I131" s="2">
        <f>янв.26!I131+F131-E131</f>
        <v>0</v>
      </c>
    </row>
    <row r="132" spans="1:9" x14ac:dyDescent="0.25">
      <c r="A132" s="1"/>
      <c r="B132" s="1">
        <v>131</v>
      </c>
      <c r="C132" s="29"/>
      <c r="D132" s="67"/>
      <c r="E132" s="59">
        <v>0</v>
      </c>
      <c r="F132" s="49"/>
      <c r="G132" s="68"/>
      <c r="H132" s="60"/>
      <c r="I132" s="2">
        <f>янв.26!I132+F132-E132</f>
        <v>0</v>
      </c>
    </row>
    <row r="133" spans="1:9" x14ac:dyDescent="0.25">
      <c r="A133" s="11"/>
      <c r="B133" s="1">
        <v>132</v>
      </c>
      <c r="C133" s="29"/>
      <c r="D133" s="67"/>
      <c r="E133" s="59">
        <v>0</v>
      </c>
      <c r="F133" s="49"/>
      <c r="G133" s="68"/>
      <c r="H133" s="60"/>
      <c r="I133" s="2">
        <f>янв.26!I133+F133-E133</f>
        <v>0</v>
      </c>
    </row>
    <row r="134" spans="1:9" x14ac:dyDescent="0.25">
      <c r="A134" s="11"/>
      <c r="B134" s="1">
        <v>133</v>
      </c>
      <c r="C134" s="29"/>
      <c r="D134" s="67"/>
      <c r="E134" s="59">
        <v>0</v>
      </c>
      <c r="F134" s="49"/>
      <c r="G134" s="68"/>
      <c r="H134" s="60"/>
      <c r="I134" s="2">
        <f>янв.26!I134+F134-E134</f>
        <v>0</v>
      </c>
    </row>
    <row r="135" spans="1:9" x14ac:dyDescent="0.25">
      <c r="A135" s="11"/>
      <c r="B135" s="1">
        <v>134</v>
      </c>
      <c r="C135" s="29"/>
      <c r="D135" s="67"/>
      <c r="E135" s="59">
        <v>0</v>
      </c>
      <c r="F135" s="49"/>
      <c r="G135" s="68"/>
      <c r="H135" s="60"/>
      <c r="I135" s="2">
        <f>янв.26!I135+F135-E135</f>
        <v>0</v>
      </c>
    </row>
    <row r="136" spans="1:9" x14ac:dyDescent="0.25">
      <c r="A136" s="11"/>
      <c r="B136" s="1">
        <v>135</v>
      </c>
      <c r="C136" s="29"/>
      <c r="D136" s="67"/>
      <c r="E136" s="59">
        <v>0</v>
      </c>
      <c r="F136" s="49"/>
      <c r="G136" s="68"/>
      <c r="H136" s="60"/>
      <c r="I136" s="2">
        <f>янв.26!I136+F136-E136</f>
        <v>0</v>
      </c>
    </row>
    <row r="137" spans="1:9" x14ac:dyDescent="0.25">
      <c r="A137" s="11"/>
      <c r="B137" s="1">
        <v>136</v>
      </c>
      <c r="C137" s="29"/>
      <c r="D137" s="67"/>
      <c r="E137" s="59">
        <v>0</v>
      </c>
      <c r="F137" s="49"/>
      <c r="G137" s="68"/>
      <c r="H137" s="60"/>
      <c r="I137" s="2">
        <f>янв.26!I137+F137-E137</f>
        <v>0</v>
      </c>
    </row>
    <row r="138" spans="1:9" x14ac:dyDescent="0.25">
      <c r="A138" s="11"/>
      <c r="B138" s="1">
        <v>137</v>
      </c>
      <c r="C138" s="29"/>
      <c r="D138" s="67"/>
      <c r="E138" s="59">
        <v>0</v>
      </c>
      <c r="F138" s="49"/>
      <c r="G138" s="68"/>
      <c r="H138" s="60"/>
      <c r="I138" s="2">
        <f>янв.26!I138+F138-E138</f>
        <v>0</v>
      </c>
    </row>
    <row r="139" spans="1:9" x14ac:dyDescent="0.25">
      <c r="A139" s="11"/>
      <c r="B139" s="1">
        <v>138</v>
      </c>
      <c r="C139" s="29"/>
      <c r="D139" s="67"/>
      <c r="E139" s="59">
        <v>0</v>
      </c>
      <c r="F139" s="49"/>
      <c r="G139" s="68"/>
      <c r="H139" s="60"/>
      <c r="I139" s="2">
        <f>янв.26!I139+F139-E139</f>
        <v>0</v>
      </c>
    </row>
    <row r="140" spans="1:9" x14ac:dyDescent="0.25">
      <c r="A140" s="11"/>
      <c r="B140" s="1">
        <v>139</v>
      </c>
      <c r="C140" s="29"/>
      <c r="D140" s="67"/>
      <c r="E140" s="49">
        <v>2240</v>
      </c>
      <c r="F140" s="69">
        <v>2240</v>
      </c>
      <c r="G140" s="68" t="s">
        <v>866</v>
      </c>
      <c r="H140" s="60">
        <v>46059</v>
      </c>
      <c r="I140" s="2">
        <f>янв.26!I140+F140-E140</f>
        <v>0</v>
      </c>
    </row>
    <row r="141" spans="1:9" x14ac:dyDescent="0.25">
      <c r="A141" s="11"/>
      <c r="B141" s="1">
        <v>140</v>
      </c>
      <c r="C141" s="29"/>
      <c r="D141" s="67"/>
      <c r="E141" s="49">
        <v>2240</v>
      </c>
      <c r="F141" s="49"/>
      <c r="G141" s="68"/>
      <c r="H141" s="60"/>
      <c r="I141" s="2">
        <f>янв.26!I141+F141-E141</f>
        <v>280</v>
      </c>
    </row>
    <row r="142" spans="1:9" x14ac:dyDescent="0.25">
      <c r="A142" s="11"/>
      <c r="B142" s="1">
        <v>141</v>
      </c>
      <c r="C142" s="20"/>
      <c r="D142" s="67"/>
      <c r="E142" s="49">
        <v>2240</v>
      </c>
      <c r="F142" s="49"/>
      <c r="G142" s="68"/>
      <c r="H142" s="60"/>
      <c r="I142" s="2">
        <f>янв.26!I142+F142-E142</f>
        <v>-4480</v>
      </c>
    </row>
    <row r="143" spans="1:9" x14ac:dyDescent="0.25">
      <c r="A143" s="11"/>
      <c r="B143" s="1">
        <v>142.143</v>
      </c>
      <c r="C143" s="29"/>
      <c r="D143" s="67"/>
      <c r="E143" s="49">
        <v>2240</v>
      </c>
      <c r="F143" s="69">
        <v>6720</v>
      </c>
      <c r="G143" s="68" t="s">
        <v>859</v>
      </c>
      <c r="H143" s="60">
        <v>46058</v>
      </c>
      <c r="I143" s="2">
        <f>янв.26!I143+F143-E143</f>
        <v>3480</v>
      </c>
    </row>
    <row r="144" spans="1:9" x14ac:dyDescent="0.25">
      <c r="A144" s="11"/>
      <c r="B144" s="1">
        <v>144</v>
      </c>
      <c r="C144" s="29"/>
      <c r="D144" s="67"/>
      <c r="E144" s="49">
        <v>1240</v>
      </c>
      <c r="F144" s="49"/>
      <c r="G144" s="68"/>
      <c r="H144" s="60"/>
      <c r="I144" s="2">
        <f>янв.26!I144+F144-E144</f>
        <v>5040</v>
      </c>
    </row>
    <row r="145" spans="1:9" x14ac:dyDescent="0.25">
      <c r="A145" s="11"/>
      <c r="B145" s="1">
        <v>145</v>
      </c>
      <c r="C145" s="29"/>
      <c r="D145" s="67"/>
      <c r="E145" s="49">
        <v>1240</v>
      </c>
      <c r="F145" s="49"/>
      <c r="G145" s="68"/>
      <c r="H145" s="60"/>
      <c r="I145" s="2">
        <f>янв.26!I145+F145-E145</f>
        <v>-1240</v>
      </c>
    </row>
    <row r="146" spans="1:9" x14ac:dyDescent="0.25">
      <c r="A146" s="11"/>
      <c r="B146" s="1">
        <v>146</v>
      </c>
      <c r="C146" s="8"/>
      <c r="D146" s="67"/>
      <c r="E146" s="49">
        <v>1240</v>
      </c>
      <c r="F146" s="49"/>
      <c r="G146" s="68"/>
      <c r="H146" s="60"/>
      <c r="I146" s="2">
        <f>янв.26!I146+F146-E146</f>
        <v>5700</v>
      </c>
    </row>
    <row r="147" spans="1:9" x14ac:dyDescent="0.25">
      <c r="A147" s="11"/>
      <c r="B147" s="1">
        <v>147</v>
      </c>
      <c r="C147" s="29"/>
      <c r="D147" s="67"/>
      <c r="E147" s="49">
        <v>1240</v>
      </c>
      <c r="F147" s="69">
        <v>4960</v>
      </c>
      <c r="G147" s="68" t="s">
        <v>851</v>
      </c>
      <c r="H147" s="60">
        <v>46077</v>
      </c>
      <c r="I147" s="2">
        <f>янв.26!I147+F147-E147</f>
        <v>0</v>
      </c>
    </row>
    <row r="148" spans="1:9" x14ac:dyDescent="0.25">
      <c r="A148" s="11"/>
      <c r="B148" s="1">
        <v>148</v>
      </c>
      <c r="C148" s="29"/>
      <c r="D148" s="67"/>
      <c r="E148" s="49">
        <v>1240</v>
      </c>
      <c r="F148" s="49"/>
      <c r="G148" s="68"/>
      <c r="H148" s="60"/>
      <c r="I148" s="2">
        <f>янв.26!I148+F148-E148</f>
        <v>12640</v>
      </c>
    </row>
    <row r="149" spans="1:9" x14ac:dyDescent="0.25">
      <c r="A149" s="11"/>
      <c r="B149" s="1">
        <v>149</v>
      </c>
      <c r="C149" s="29"/>
      <c r="D149" s="67"/>
      <c r="E149" s="49">
        <v>1240</v>
      </c>
      <c r="F149" s="49"/>
      <c r="G149" s="68"/>
      <c r="H149" s="60"/>
      <c r="I149" s="2">
        <f>янв.26!I149+F149-E149</f>
        <v>-10650</v>
      </c>
    </row>
    <row r="150" spans="1:9" x14ac:dyDescent="0.25">
      <c r="A150" s="11"/>
      <c r="B150" s="1">
        <v>150</v>
      </c>
      <c r="C150" s="29"/>
      <c r="D150" s="67"/>
      <c r="E150" s="49">
        <v>1240</v>
      </c>
      <c r="F150" s="69">
        <v>1300</v>
      </c>
      <c r="G150" s="68" t="s">
        <v>850</v>
      </c>
      <c r="H150" s="60">
        <v>46055</v>
      </c>
      <c r="I150" s="2">
        <f>янв.26!I150+F150-E150</f>
        <v>-420</v>
      </c>
    </row>
    <row r="151" spans="1:9" x14ac:dyDescent="0.25">
      <c r="A151" s="11"/>
      <c r="B151" s="1">
        <v>151</v>
      </c>
      <c r="C151" s="29"/>
      <c r="D151" s="67"/>
      <c r="E151" s="49">
        <v>1240</v>
      </c>
      <c r="F151" s="69">
        <v>1240</v>
      </c>
      <c r="G151" s="68" t="s">
        <v>898</v>
      </c>
      <c r="H151" s="60">
        <v>46077</v>
      </c>
      <c r="I151" s="2">
        <f>янв.26!I151+F151-E151</f>
        <v>0</v>
      </c>
    </row>
    <row r="152" spans="1:9" x14ac:dyDescent="0.25">
      <c r="A152" s="11"/>
      <c r="B152" s="1">
        <v>152</v>
      </c>
      <c r="C152" s="29"/>
      <c r="D152" s="67"/>
      <c r="E152" s="49">
        <v>1240</v>
      </c>
      <c r="F152" s="49"/>
      <c r="G152" s="68"/>
      <c r="H152" s="60"/>
      <c r="I152" s="2">
        <f>янв.26!I152+F152-E152</f>
        <v>-17360</v>
      </c>
    </row>
    <row r="153" spans="1:9" x14ac:dyDescent="0.25">
      <c r="A153" s="11"/>
      <c r="B153" s="1">
        <v>153</v>
      </c>
      <c r="C153" s="8"/>
      <c r="D153" s="67"/>
      <c r="E153" s="49">
        <v>1240</v>
      </c>
      <c r="F153" s="49"/>
      <c r="G153" s="68"/>
      <c r="H153" s="60"/>
      <c r="I153" s="2">
        <f>янв.26!I153+F153-E153</f>
        <v>-1060</v>
      </c>
    </row>
    <row r="154" spans="1:9" x14ac:dyDescent="0.25">
      <c r="A154" s="11"/>
      <c r="B154" s="1">
        <v>154</v>
      </c>
      <c r="C154" s="29"/>
      <c r="D154" s="67"/>
      <c r="E154" s="49">
        <v>1240</v>
      </c>
      <c r="F154" s="49"/>
      <c r="G154" s="68"/>
      <c r="H154" s="60"/>
      <c r="I154" s="2">
        <f>янв.26!I154+F154-E154</f>
        <v>-15360</v>
      </c>
    </row>
    <row r="155" spans="1:9" x14ac:dyDescent="0.25">
      <c r="A155" s="11"/>
      <c r="B155" s="1">
        <v>155</v>
      </c>
      <c r="C155" s="29"/>
      <c r="D155" s="67"/>
      <c r="E155" s="49">
        <v>1240</v>
      </c>
      <c r="F155" s="49"/>
      <c r="G155" s="68"/>
      <c r="H155" s="60"/>
      <c r="I155" s="2">
        <f>янв.26!I155+F155-E155</f>
        <v>-17360</v>
      </c>
    </row>
    <row r="156" spans="1:9" x14ac:dyDescent="0.25">
      <c r="A156" s="11"/>
      <c r="B156" s="1">
        <v>156</v>
      </c>
      <c r="C156" s="29"/>
      <c r="D156" s="67"/>
      <c r="E156" s="49">
        <v>1240</v>
      </c>
      <c r="F156" s="49"/>
      <c r="G156" s="68"/>
      <c r="H156" s="60"/>
      <c r="I156" s="2">
        <f>янв.26!I156+F156-E156</f>
        <v>-6200</v>
      </c>
    </row>
    <row r="157" spans="1:9" x14ac:dyDescent="0.25">
      <c r="A157" s="11"/>
      <c r="B157" s="1">
        <v>157</v>
      </c>
      <c r="C157" s="29"/>
      <c r="D157" s="67"/>
      <c r="E157" s="49">
        <v>1240</v>
      </c>
      <c r="F157" s="49"/>
      <c r="G157" s="68"/>
      <c r="H157" s="60"/>
      <c r="I157" s="2">
        <f>янв.26!I157+F157-E157</f>
        <v>-2480</v>
      </c>
    </row>
    <row r="158" spans="1:9" x14ac:dyDescent="0.25">
      <c r="B158" s="1">
        <v>158</v>
      </c>
      <c r="C158" s="29"/>
      <c r="D158" s="67"/>
      <c r="E158" s="49">
        <v>1240</v>
      </c>
      <c r="F158" s="49"/>
      <c r="G158" s="68"/>
      <c r="H158" s="60"/>
      <c r="I158" s="2">
        <f>янв.26!I158+F158-E158</f>
        <v>-17360</v>
      </c>
    </row>
  </sheetData>
  <mergeCells count="1">
    <mergeCell ref="C1:I2"/>
  </mergeCells>
  <conditionalFormatting sqref="I1:I158">
    <cfRule type="cellIs" dxfId="10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B7E12-E0AB-4670-9B7D-C83612A59873}">
  <sheetPr>
    <tabColor theme="6" tint="-0.499984740745262"/>
  </sheetPr>
  <dimension ref="A1:I158"/>
  <sheetViews>
    <sheetView zoomScale="115" zoomScaleNormal="115" workbookViewId="0">
      <selection activeCell="F16" sqref="F16"/>
    </sheetView>
  </sheetViews>
  <sheetFormatPr defaultRowHeight="15" x14ac:dyDescent="0.25"/>
  <cols>
    <col min="3" max="3" width="18.5703125" customWidth="1"/>
    <col min="5" max="5" width="14.5703125" customWidth="1"/>
    <col min="6" max="6" width="11.5703125" bestFit="1" customWidth="1"/>
    <col min="8" max="8" width="10.140625" bestFit="1" customWidth="1"/>
    <col min="9" max="9" width="16" customWidth="1"/>
  </cols>
  <sheetData>
    <row r="1" spans="1:9" x14ac:dyDescent="0.25">
      <c r="A1" s="10" t="s">
        <v>2</v>
      </c>
      <c r="B1" s="67" t="s">
        <v>3</v>
      </c>
      <c r="C1" s="71">
        <v>46082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7" t="s">
        <v>13</v>
      </c>
      <c r="B3" s="67" t="s">
        <v>14</v>
      </c>
      <c r="C3" s="20" t="s">
        <v>8</v>
      </c>
      <c r="D3" s="67" t="s">
        <v>15</v>
      </c>
      <c r="E3" s="67" t="s">
        <v>16</v>
      </c>
      <c r="F3" s="14" t="s">
        <v>12</v>
      </c>
      <c r="G3" s="68" t="s">
        <v>17</v>
      </c>
      <c r="H3" s="17" t="s">
        <v>18</v>
      </c>
      <c r="I3" s="15" t="s">
        <v>19</v>
      </c>
    </row>
    <row r="4" spans="1:9" x14ac:dyDescent="0.25">
      <c r="A4" s="16"/>
      <c r="B4" s="67">
        <v>1</v>
      </c>
      <c r="C4" s="54"/>
      <c r="D4" s="67"/>
      <c r="E4" s="49">
        <v>2240</v>
      </c>
      <c r="F4" s="67"/>
      <c r="G4" s="68"/>
      <c r="H4" s="17"/>
      <c r="I4" s="2">
        <f>фев.26!I4+F4-E4</f>
        <v>-20600</v>
      </c>
    </row>
    <row r="5" spans="1:9" x14ac:dyDescent="0.25">
      <c r="A5" s="27"/>
      <c r="B5" s="67">
        <v>2</v>
      </c>
      <c r="C5" s="21"/>
      <c r="D5" s="67"/>
      <c r="E5" s="49">
        <v>2240</v>
      </c>
      <c r="F5" s="67"/>
      <c r="G5" s="68"/>
      <c r="H5" s="17"/>
      <c r="I5" s="2">
        <f>фев.26!I5+F5-E5</f>
        <v>-2240</v>
      </c>
    </row>
    <row r="6" spans="1:9" s="26" customFormat="1" x14ac:dyDescent="0.25">
      <c r="A6" s="27"/>
      <c r="B6" s="25">
        <v>3</v>
      </c>
      <c r="C6" s="21"/>
      <c r="D6" s="25"/>
      <c r="E6" s="49">
        <v>2240</v>
      </c>
      <c r="F6" s="67"/>
      <c r="G6" s="68"/>
      <c r="H6" s="17"/>
      <c r="I6" s="2">
        <f>фев.26!I6+F6-E6</f>
        <v>-8600</v>
      </c>
    </row>
    <row r="7" spans="1:9" x14ac:dyDescent="0.25">
      <c r="A7" s="67"/>
      <c r="B7" s="67">
        <v>4</v>
      </c>
      <c r="C7" s="29"/>
      <c r="D7" s="67"/>
      <c r="E7" s="49">
        <v>2240</v>
      </c>
      <c r="F7" s="67"/>
      <c r="G7" s="68"/>
      <c r="H7" s="17"/>
      <c r="I7" s="2">
        <f>фев.26!I7+F7-E7</f>
        <v>-2240</v>
      </c>
    </row>
    <row r="8" spans="1:9" x14ac:dyDescent="0.25">
      <c r="A8" s="67"/>
      <c r="B8" s="67">
        <v>6</v>
      </c>
      <c r="C8" s="29"/>
      <c r="D8" s="67"/>
      <c r="E8" s="59">
        <v>0</v>
      </c>
      <c r="F8" s="67"/>
      <c r="G8" s="68"/>
      <c r="H8" s="17"/>
      <c r="I8" s="2">
        <f>фев.26!I8+F8-E8</f>
        <v>0</v>
      </c>
    </row>
    <row r="9" spans="1:9" x14ac:dyDescent="0.25">
      <c r="A9" s="67"/>
      <c r="B9" s="67">
        <v>7</v>
      </c>
      <c r="C9" s="29"/>
      <c r="D9" s="67"/>
      <c r="E9" s="59">
        <v>0</v>
      </c>
      <c r="F9" s="67"/>
      <c r="G9" s="68"/>
      <c r="H9" s="17"/>
      <c r="I9" s="2">
        <f>фев.26!I9+F9-E9</f>
        <v>0</v>
      </c>
    </row>
    <row r="10" spans="1:9" x14ac:dyDescent="0.25">
      <c r="A10" s="67"/>
      <c r="B10" s="67">
        <v>8</v>
      </c>
      <c r="C10" s="29"/>
      <c r="D10" s="67"/>
      <c r="E10" s="49">
        <v>2240</v>
      </c>
      <c r="F10" s="67"/>
      <c r="G10" s="68"/>
      <c r="H10" s="17"/>
      <c r="I10" s="2">
        <f>фев.26!I10+F10-E10</f>
        <v>-2240</v>
      </c>
    </row>
    <row r="11" spans="1:9" x14ac:dyDescent="0.25">
      <c r="A11" s="67"/>
      <c r="B11" s="67">
        <v>9</v>
      </c>
      <c r="C11" s="20"/>
      <c r="D11" s="67"/>
      <c r="E11" s="49">
        <v>2240</v>
      </c>
      <c r="F11" s="67"/>
      <c r="G11" s="68"/>
      <c r="H11" s="17"/>
      <c r="I11" s="2">
        <f>фев.26!I11+F11-E11</f>
        <v>-1520</v>
      </c>
    </row>
    <row r="12" spans="1:9" x14ac:dyDescent="0.25">
      <c r="A12" s="67"/>
      <c r="B12" s="67">
        <v>10</v>
      </c>
      <c r="C12" s="20"/>
      <c r="D12" s="67"/>
      <c r="E12" s="49">
        <v>2240</v>
      </c>
      <c r="F12" s="67"/>
      <c r="G12" s="68"/>
      <c r="H12" s="17"/>
      <c r="I12" s="2">
        <f>фев.26!I12+F12-E12</f>
        <v>-33600</v>
      </c>
    </row>
    <row r="13" spans="1:9" x14ac:dyDescent="0.25">
      <c r="A13" s="67"/>
      <c r="B13" s="67">
        <v>11</v>
      </c>
      <c r="C13" s="20"/>
      <c r="D13" s="67"/>
      <c r="E13" s="49">
        <v>2240</v>
      </c>
      <c r="F13" s="67"/>
      <c r="G13" s="68"/>
      <c r="H13" s="17"/>
      <c r="I13" s="2">
        <f>фев.26!I13+F13-E13</f>
        <v>-2240</v>
      </c>
    </row>
    <row r="14" spans="1:9" x14ac:dyDescent="0.25">
      <c r="A14" s="67"/>
      <c r="B14" s="67">
        <v>12</v>
      </c>
      <c r="C14" s="29"/>
      <c r="D14" s="67"/>
      <c r="E14" s="49">
        <v>2240</v>
      </c>
      <c r="F14" s="67"/>
      <c r="G14" s="68"/>
      <c r="H14" s="17"/>
      <c r="I14" s="2">
        <f>фев.26!I14+F14-E14</f>
        <v>-6720</v>
      </c>
    </row>
    <row r="15" spans="1:9" x14ac:dyDescent="0.25">
      <c r="A15" s="27"/>
      <c r="B15" s="67">
        <v>13</v>
      </c>
      <c r="C15" s="20"/>
      <c r="D15" s="67"/>
      <c r="E15" s="49">
        <v>2240</v>
      </c>
      <c r="F15" s="67"/>
      <c r="G15" s="68"/>
      <c r="H15" s="17"/>
      <c r="I15" s="2">
        <f>фев.26!I15+F15-E15</f>
        <v>-2240</v>
      </c>
    </row>
    <row r="16" spans="1:9" x14ac:dyDescent="0.25">
      <c r="A16" s="67"/>
      <c r="B16" s="67">
        <v>14</v>
      </c>
      <c r="C16" s="20"/>
      <c r="D16" s="67"/>
      <c r="E16" s="49">
        <v>2240</v>
      </c>
      <c r="F16" s="67"/>
      <c r="G16" s="68"/>
      <c r="H16" s="17"/>
      <c r="I16" s="2">
        <f>фев.26!I16+F16-E16</f>
        <v>-2240</v>
      </c>
    </row>
    <row r="17" spans="1:9" x14ac:dyDescent="0.25">
      <c r="A17" s="67"/>
      <c r="B17" s="67">
        <v>15</v>
      </c>
      <c r="C17" s="29"/>
      <c r="D17" s="67"/>
      <c r="E17" s="49">
        <v>2240</v>
      </c>
      <c r="F17" s="67"/>
      <c r="G17" s="68"/>
      <c r="H17" s="17"/>
      <c r="I17" s="2">
        <f>фев.26!I17+F17-E17</f>
        <v>0</v>
      </c>
    </row>
    <row r="18" spans="1:9" x14ac:dyDescent="0.25">
      <c r="A18" s="67"/>
      <c r="B18" s="67">
        <v>16</v>
      </c>
      <c r="C18" s="21"/>
      <c r="D18" s="67"/>
      <c r="E18" s="49">
        <v>2240</v>
      </c>
      <c r="F18" s="67"/>
      <c r="G18" s="68"/>
      <c r="H18" s="17"/>
      <c r="I18" s="2">
        <f>фев.26!I18+F18-E18</f>
        <v>-6720</v>
      </c>
    </row>
    <row r="19" spans="1:9" x14ac:dyDescent="0.25">
      <c r="A19" s="67"/>
      <c r="B19" s="67">
        <v>17</v>
      </c>
      <c r="C19" s="29"/>
      <c r="D19" s="67"/>
      <c r="E19" s="49">
        <v>2240</v>
      </c>
      <c r="F19" s="67"/>
      <c r="G19" s="68"/>
      <c r="H19" s="17"/>
      <c r="I19" s="2">
        <f>фев.26!I19+F19-E19</f>
        <v>6720</v>
      </c>
    </row>
    <row r="20" spans="1:9" x14ac:dyDescent="0.25">
      <c r="A20" s="67"/>
      <c r="B20" s="67">
        <v>18</v>
      </c>
      <c r="C20" s="20"/>
      <c r="D20" s="67"/>
      <c r="E20" s="49">
        <v>2240</v>
      </c>
      <c r="F20" s="67"/>
      <c r="G20" s="68"/>
      <c r="H20" s="17"/>
      <c r="I20" s="2">
        <f>фев.26!I20+F20-E20</f>
        <v>-6720</v>
      </c>
    </row>
    <row r="21" spans="1:9" x14ac:dyDescent="0.25">
      <c r="A21" s="67"/>
      <c r="B21" s="67">
        <v>19</v>
      </c>
      <c r="C21" s="20"/>
      <c r="D21" s="67"/>
      <c r="E21" s="49">
        <v>2240</v>
      </c>
      <c r="F21" s="67"/>
      <c r="G21" s="68"/>
      <c r="H21" s="17"/>
      <c r="I21" s="2">
        <f>фев.26!I21+F21-E21</f>
        <v>-1860</v>
      </c>
    </row>
    <row r="22" spans="1:9" x14ac:dyDescent="0.25">
      <c r="A22" s="67"/>
      <c r="B22" s="67">
        <v>20</v>
      </c>
      <c r="C22" s="29"/>
      <c r="D22" s="67"/>
      <c r="E22" s="59">
        <v>0</v>
      </c>
      <c r="F22" s="67"/>
      <c r="G22" s="68"/>
      <c r="H22" s="17"/>
      <c r="I22" s="2">
        <f>фев.26!I22+F22-E22</f>
        <v>0</v>
      </c>
    </row>
    <row r="23" spans="1:9" x14ac:dyDescent="0.25">
      <c r="A23" s="1"/>
      <c r="B23" s="1">
        <v>21</v>
      </c>
      <c r="C23" s="29"/>
      <c r="D23" s="67"/>
      <c r="E23" s="49">
        <v>2240</v>
      </c>
      <c r="F23" s="67"/>
      <c r="G23" s="68"/>
      <c r="H23" s="17"/>
      <c r="I23" s="2">
        <f>фев.26!I23+F23-E23</f>
        <v>-2240</v>
      </c>
    </row>
    <row r="24" spans="1:9" x14ac:dyDescent="0.25">
      <c r="A24" s="1"/>
      <c r="B24" s="1">
        <v>22</v>
      </c>
      <c r="C24" s="20"/>
      <c r="D24" s="67"/>
      <c r="E24" s="49">
        <v>2240</v>
      </c>
      <c r="F24" s="67"/>
      <c r="G24" s="68"/>
      <c r="H24" s="17"/>
      <c r="I24" s="2">
        <f>фев.26!I24+F24-E24</f>
        <v>8960</v>
      </c>
    </row>
    <row r="25" spans="1:9" x14ac:dyDescent="0.25">
      <c r="A25" s="1"/>
      <c r="B25" s="1">
        <v>23</v>
      </c>
      <c r="C25" s="20"/>
      <c r="D25" s="67"/>
      <c r="E25" s="49">
        <v>2240</v>
      </c>
      <c r="F25" s="67"/>
      <c r="G25" s="68"/>
      <c r="H25" s="17"/>
      <c r="I25" s="2">
        <f>фев.26!I25+F25-E25</f>
        <v>-4480</v>
      </c>
    </row>
    <row r="26" spans="1:9" x14ac:dyDescent="0.25">
      <c r="A26" s="1"/>
      <c r="B26" s="1">
        <v>24</v>
      </c>
      <c r="C26" s="20"/>
      <c r="D26" s="67"/>
      <c r="E26" s="49">
        <v>2240</v>
      </c>
      <c r="F26" s="67"/>
      <c r="G26" s="68"/>
      <c r="H26" s="17"/>
      <c r="I26" s="2">
        <f>фев.26!I26+F26-E26</f>
        <v>6400</v>
      </c>
    </row>
    <row r="27" spans="1:9" x14ac:dyDescent="0.25">
      <c r="A27" s="1"/>
      <c r="B27" s="1">
        <v>25</v>
      </c>
      <c r="C27" s="29"/>
      <c r="D27" s="67"/>
      <c r="E27" s="49">
        <v>2240</v>
      </c>
      <c r="F27" s="67"/>
      <c r="G27" s="68"/>
      <c r="H27" s="17"/>
      <c r="I27" s="2">
        <f>фев.26!I27+F27-E27</f>
        <v>0</v>
      </c>
    </row>
    <row r="28" spans="1:9" x14ac:dyDescent="0.25">
      <c r="A28" s="27"/>
      <c r="B28" s="1">
        <v>26</v>
      </c>
      <c r="C28" s="29"/>
      <c r="D28" s="67"/>
      <c r="E28" s="49">
        <v>2240</v>
      </c>
      <c r="F28" s="67"/>
      <c r="G28" s="68"/>
      <c r="H28" s="17"/>
      <c r="I28" s="2">
        <f>фев.26!I28+F28-E28</f>
        <v>-4480</v>
      </c>
    </row>
    <row r="29" spans="1:9" x14ac:dyDescent="0.25">
      <c r="A29" s="1"/>
      <c r="B29" s="1">
        <v>27</v>
      </c>
      <c r="C29" s="29"/>
      <c r="D29" s="67"/>
      <c r="E29" s="49">
        <v>2240</v>
      </c>
      <c r="F29" s="67"/>
      <c r="G29" s="68"/>
      <c r="H29" s="17"/>
      <c r="I29" s="2">
        <f>фев.26!I29+F29-E29</f>
        <v>-3600</v>
      </c>
    </row>
    <row r="30" spans="1:9" x14ac:dyDescent="0.25">
      <c r="A30" s="1"/>
      <c r="B30" s="1">
        <v>28</v>
      </c>
      <c r="C30" s="29"/>
      <c r="D30" s="67"/>
      <c r="E30" s="49">
        <v>2240</v>
      </c>
      <c r="F30" s="67"/>
      <c r="G30" s="68"/>
      <c r="H30" s="17"/>
      <c r="I30" s="2">
        <f>фев.26!I30+F30-E30</f>
        <v>-6100</v>
      </c>
    </row>
    <row r="31" spans="1:9" x14ac:dyDescent="0.25">
      <c r="A31" s="1"/>
      <c r="B31" s="1">
        <v>29</v>
      </c>
      <c r="C31" s="29"/>
      <c r="D31" s="67"/>
      <c r="E31" s="49">
        <v>2240</v>
      </c>
      <c r="F31" s="67"/>
      <c r="G31" s="68"/>
      <c r="H31" s="17"/>
      <c r="I31" s="2">
        <f>фев.26!I31+F31-E31</f>
        <v>-2240</v>
      </c>
    </row>
    <row r="32" spans="1:9" x14ac:dyDescent="0.25">
      <c r="A32" s="1"/>
      <c r="B32" s="1">
        <v>30</v>
      </c>
      <c r="C32" s="29"/>
      <c r="D32" s="67"/>
      <c r="E32" s="49">
        <v>2240</v>
      </c>
      <c r="F32" s="67"/>
      <c r="G32" s="68"/>
      <c r="H32" s="17"/>
      <c r="I32" s="2">
        <f>фев.26!I32+F32-E32</f>
        <v>-580</v>
      </c>
    </row>
    <row r="33" spans="1:9" x14ac:dyDescent="0.25">
      <c r="A33" s="1"/>
      <c r="B33" s="1">
        <v>31</v>
      </c>
      <c r="C33" s="29"/>
      <c r="D33" s="67"/>
      <c r="E33" s="49">
        <v>2240</v>
      </c>
      <c r="F33" s="67"/>
      <c r="G33" s="68"/>
      <c r="H33" s="17"/>
      <c r="I33" s="2">
        <f>фев.26!I33+F33-E33</f>
        <v>-4480</v>
      </c>
    </row>
    <row r="34" spans="1:9" x14ac:dyDescent="0.25">
      <c r="A34" s="1"/>
      <c r="B34" s="1">
        <v>32</v>
      </c>
      <c r="C34" s="29"/>
      <c r="D34" s="67"/>
      <c r="E34" s="49">
        <v>2240</v>
      </c>
      <c r="F34" s="67"/>
      <c r="G34" s="68"/>
      <c r="H34" s="17"/>
      <c r="I34" s="2">
        <f>фев.26!I34+F34-E34</f>
        <v>-20160</v>
      </c>
    </row>
    <row r="35" spans="1:9" x14ac:dyDescent="0.25">
      <c r="A35" s="1"/>
      <c r="B35" s="1">
        <v>33</v>
      </c>
      <c r="C35" s="29"/>
      <c r="D35" s="67"/>
      <c r="E35" s="49">
        <v>2240</v>
      </c>
      <c r="F35" s="67"/>
      <c r="G35" s="68"/>
      <c r="H35" s="17"/>
      <c r="I35" s="2">
        <f>фев.26!I35+F35-E35</f>
        <v>-6720</v>
      </c>
    </row>
    <row r="36" spans="1:9" x14ac:dyDescent="0.25">
      <c r="A36" s="1"/>
      <c r="B36" s="1">
        <v>35</v>
      </c>
      <c r="C36" s="29"/>
      <c r="D36" s="67"/>
      <c r="E36" s="49">
        <v>2240</v>
      </c>
      <c r="F36" s="67"/>
      <c r="G36" s="68"/>
      <c r="H36" s="17"/>
      <c r="I36" s="2">
        <f>фев.26!I36+F36-E36</f>
        <v>-2240</v>
      </c>
    </row>
    <row r="37" spans="1:9" x14ac:dyDescent="0.25">
      <c r="A37" s="1"/>
      <c r="B37" s="1">
        <v>36</v>
      </c>
      <c r="C37" s="29"/>
      <c r="D37" s="67"/>
      <c r="E37" s="49">
        <v>2240</v>
      </c>
      <c r="F37" s="67"/>
      <c r="G37" s="68"/>
      <c r="H37" s="17"/>
      <c r="I37" s="2">
        <f>фев.26!I37+F37-E37</f>
        <v>-15160</v>
      </c>
    </row>
    <row r="38" spans="1:9" x14ac:dyDescent="0.25">
      <c r="A38" s="1"/>
      <c r="B38" s="1">
        <v>37</v>
      </c>
      <c r="C38" s="29"/>
      <c r="D38" s="67"/>
      <c r="E38" s="49">
        <v>2240</v>
      </c>
      <c r="F38" s="67"/>
      <c r="G38" s="68"/>
      <c r="H38" s="17"/>
      <c r="I38" s="2">
        <f>фев.26!I38+F38-E38</f>
        <v>-4480</v>
      </c>
    </row>
    <row r="39" spans="1:9" x14ac:dyDescent="0.25">
      <c r="A39" s="1"/>
      <c r="B39" s="1">
        <v>38.39</v>
      </c>
      <c r="C39" s="29"/>
      <c r="D39" s="67"/>
      <c r="E39" s="49">
        <v>2240</v>
      </c>
      <c r="F39" s="67"/>
      <c r="G39" s="68"/>
      <c r="H39" s="17"/>
      <c r="I39" s="2">
        <f>фев.26!I39+F39-E39</f>
        <v>-2240</v>
      </c>
    </row>
    <row r="40" spans="1:9" x14ac:dyDescent="0.25">
      <c r="A40" s="1"/>
      <c r="B40" s="1">
        <v>39</v>
      </c>
      <c r="C40" s="29"/>
      <c r="D40" s="67"/>
      <c r="E40" s="59">
        <v>0</v>
      </c>
      <c r="F40" s="67"/>
      <c r="G40" s="68"/>
      <c r="H40" s="17"/>
      <c r="I40" s="2">
        <f>фев.26!I40+F40-E40</f>
        <v>0</v>
      </c>
    </row>
    <row r="41" spans="1:9" x14ac:dyDescent="0.25">
      <c r="A41" s="28"/>
      <c r="B41" s="1">
        <v>40</v>
      </c>
      <c r="C41" s="29"/>
      <c r="D41" s="67"/>
      <c r="E41" s="49">
        <v>2240</v>
      </c>
      <c r="F41" s="67"/>
      <c r="G41" s="68"/>
      <c r="H41" s="17"/>
      <c r="I41" s="2">
        <f>фев.26!I41+F41-E41</f>
        <v>-2240</v>
      </c>
    </row>
    <row r="42" spans="1:9" x14ac:dyDescent="0.25">
      <c r="A42" s="1"/>
      <c r="B42" s="1">
        <v>41</v>
      </c>
      <c r="C42" s="29"/>
      <c r="D42" s="67"/>
      <c r="E42" s="49">
        <v>2240</v>
      </c>
      <c r="F42" s="67"/>
      <c r="G42" s="68"/>
      <c r="H42" s="17"/>
      <c r="I42" s="2">
        <f>фев.26!I42+F42-E42</f>
        <v>-4480</v>
      </c>
    </row>
    <row r="43" spans="1:9" x14ac:dyDescent="0.25">
      <c r="A43" s="1"/>
      <c r="B43" s="1">
        <v>42</v>
      </c>
      <c r="C43" s="29"/>
      <c r="D43" s="67"/>
      <c r="E43" s="49">
        <v>2240</v>
      </c>
      <c r="F43" s="67"/>
      <c r="G43" s="68"/>
      <c r="H43" s="17"/>
      <c r="I43" s="2">
        <f>фев.26!I43+F43-E43</f>
        <v>20160</v>
      </c>
    </row>
    <row r="44" spans="1:9" x14ac:dyDescent="0.25">
      <c r="A44" s="1"/>
      <c r="B44" s="1">
        <v>43</v>
      </c>
      <c r="C44" s="29"/>
      <c r="D44" s="67"/>
      <c r="E44" s="49">
        <v>2240</v>
      </c>
      <c r="F44" s="67"/>
      <c r="G44" s="68"/>
      <c r="H44" s="17"/>
      <c r="I44" s="2">
        <f>фев.26!I44+F44-E44</f>
        <v>-4480</v>
      </c>
    </row>
    <row r="45" spans="1:9" x14ac:dyDescent="0.25">
      <c r="A45" s="1"/>
      <c r="B45" s="1">
        <v>44</v>
      </c>
      <c r="C45" s="29"/>
      <c r="D45" s="67"/>
      <c r="E45" s="49">
        <v>2240</v>
      </c>
      <c r="F45" s="67"/>
      <c r="G45" s="68"/>
      <c r="H45" s="17"/>
      <c r="I45" s="2">
        <f>фев.26!I45+F45-E45</f>
        <v>-33600</v>
      </c>
    </row>
    <row r="46" spans="1:9" x14ac:dyDescent="0.25">
      <c r="A46" s="1"/>
      <c r="B46" s="1">
        <v>45</v>
      </c>
      <c r="C46" s="29"/>
      <c r="D46" s="67"/>
      <c r="E46" s="49">
        <v>2240</v>
      </c>
      <c r="F46" s="67"/>
      <c r="G46" s="68"/>
      <c r="H46" s="17"/>
      <c r="I46" s="2">
        <f>фев.26!I46+F46-E46</f>
        <v>-6720</v>
      </c>
    </row>
    <row r="47" spans="1:9" x14ac:dyDescent="0.25">
      <c r="A47" s="1"/>
      <c r="B47" s="1">
        <v>46</v>
      </c>
      <c r="C47" s="29"/>
      <c r="D47" s="67"/>
      <c r="E47" s="49">
        <v>2240</v>
      </c>
      <c r="F47" s="67"/>
      <c r="G47" s="68"/>
      <c r="H47" s="17"/>
      <c r="I47" s="2">
        <f>фев.26!I47+F47-E47</f>
        <v>-13800</v>
      </c>
    </row>
    <row r="48" spans="1:9" x14ac:dyDescent="0.25">
      <c r="A48" s="1"/>
      <c r="B48" s="1">
        <v>47</v>
      </c>
      <c r="C48" s="29"/>
      <c r="D48" s="67"/>
      <c r="E48" s="49">
        <v>2240</v>
      </c>
      <c r="F48" s="67"/>
      <c r="G48" s="68"/>
      <c r="H48" s="17"/>
      <c r="I48" s="2">
        <f>фев.26!I48+F48-E48</f>
        <v>6400</v>
      </c>
    </row>
    <row r="49" spans="1:9" x14ac:dyDescent="0.25">
      <c r="A49" s="1"/>
      <c r="B49" s="1">
        <v>48</v>
      </c>
      <c r="C49" s="29"/>
      <c r="D49" s="67"/>
      <c r="E49" s="49">
        <v>2240</v>
      </c>
      <c r="F49" s="67"/>
      <c r="G49" s="68"/>
      <c r="H49" s="17"/>
      <c r="I49" s="2">
        <f>фев.26!I49+F49-E49</f>
        <v>-2240</v>
      </c>
    </row>
    <row r="50" spans="1:9" x14ac:dyDescent="0.25">
      <c r="A50" s="1"/>
      <c r="B50" s="1">
        <v>49</v>
      </c>
      <c r="C50" s="29"/>
      <c r="D50" s="67"/>
      <c r="E50" s="49">
        <v>2240</v>
      </c>
      <c r="F50" s="67"/>
      <c r="G50" s="68"/>
      <c r="H50" s="17"/>
      <c r="I50" s="2">
        <f>фев.26!I50+F50-E50</f>
        <v>-2240</v>
      </c>
    </row>
    <row r="51" spans="1:9" x14ac:dyDescent="0.25">
      <c r="A51" s="1"/>
      <c r="B51" s="1">
        <v>50</v>
      </c>
      <c r="C51" s="29"/>
      <c r="D51" s="67"/>
      <c r="E51" s="49">
        <v>2240</v>
      </c>
      <c r="F51" s="67"/>
      <c r="G51" s="68"/>
      <c r="H51" s="17"/>
      <c r="I51" s="2">
        <f>фев.26!I51+F51-E51</f>
        <v>-4480</v>
      </c>
    </row>
    <row r="52" spans="1:9" x14ac:dyDescent="0.25">
      <c r="A52" s="1"/>
      <c r="B52" s="1">
        <v>51</v>
      </c>
      <c r="C52" s="20"/>
      <c r="D52" s="67"/>
      <c r="E52" s="49">
        <v>2240</v>
      </c>
      <c r="F52" s="67"/>
      <c r="G52" s="68"/>
      <c r="H52" s="17"/>
      <c r="I52" s="2">
        <f>фев.26!I52+F52-E52</f>
        <v>-6720</v>
      </c>
    </row>
    <row r="53" spans="1:9" x14ac:dyDescent="0.25">
      <c r="A53" s="1"/>
      <c r="B53" s="1">
        <v>52</v>
      </c>
      <c r="C53" s="29"/>
      <c r="D53" s="67"/>
      <c r="E53" s="49">
        <v>2240</v>
      </c>
      <c r="F53" s="67"/>
      <c r="G53" s="68"/>
      <c r="H53" s="17"/>
      <c r="I53" s="2">
        <f>фев.26!I53+F53-E53</f>
        <v>-15680</v>
      </c>
    </row>
    <row r="54" spans="1:9" x14ac:dyDescent="0.25">
      <c r="A54" s="1"/>
      <c r="B54" s="1">
        <v>53</v>
      </c>
      <c r="C54" s="29"/>
      <c r="D54" s="67"/>
      <c r="E54" s="49">
        <v>2240</v>
      </c>
      <c r="F54" s="67"/>
      <c r="G54" s="68"/>
      <c r="H54" s="17"/>
      <c r="I54" s="2">
        <f>фев.26!I54+F54-E54</f>
        <v>-14600</v>
      </c>
    </row>
    <row r="55" spans="1:9" x14ac:dyDescent="0.25">
      <c r="A55" s="1"/>
      <c r="B55" s="1">
        <v>54</v>
      </c>
      <c r="C55" s="29"/>
      <c r="D55" s="67"/>
      <c r="E55" s="49">
        <v>2240</v>
      </c>
      <c r="F55" s="67"/>
      <c r="G55" s="68"/>
      <c r="H55" s="17"/>
      <c r="I55" s="2">
        <f>фев.26!I55+F55-E55</f>
        <v>-4420</v>
      </c>
    </row>
    <row r="56" spans="1:9" x14ac:dyDescent="0.25">
      <c r="A56" s="1"/>
      <c r="B56" s="1">
        <v>55</v>
      </c>
      <c r="C56" s="29"/>
      <c r="D56" s="67"/>
      <c r="E56" s="49">
        <v>2240</v>
      </c>
      <c r="F56" s="67"/>
      <c r="G56" s="68"/>
      <c r="H56" s="17"/>
      <c r="I56" s="2">
        <f>фев.26!I56+F56-E56</f>
        <v>-4480</v>
      </c>
    </row>
    <row r="57" spans="1:9" x14ac:dyDescent="0.25">
      <c r="A57" s="1"/>
      <c r="B57" s="1">
        <v>56</v>
      </c>
      <c r="C57" s="29"/>
      <c r="D57" s="67"/>
      <c r="E57" s="49">
        <v>2240</v>
      </c>
      <c r="F57" s="67"/>
      <c r="G57" s="68"/>
      <c r="H57" s="17"/>
      <c r="I57" s="2">
        <f>фев.26!I57+F57-E57</f>
        <v>0</v>
      </c>
    </row>
    <row r="58" spans="1:9" x14ac:dyDescent="0.25">
      <c r="A58" s="1"/>
      <c r="B58" s="1">
        <v>57</v>
      </c>
      <c r="C58" s="29"/>
      <c r="D58" s="67"/>
      <c r="E58" s="49">
        <v>2240</v>
      </c>
      <c r="F58" s="67"/>
      <c r="G58" s="68"/>
      <c r="H58" s="17"/>
      <c r="I58" s="2">
        <f>фев.26!I58+F58-E58</f>
        <v>-33600</v>
      </c>
    </row>
    <row r="59" spans="1:9" x14ac:dyDescent="0.25">
      <c r="A59" s="1"/>
      <c r="B59" s="1">
        <v>58</v>
      </c>
      <c r="C59" s="29"/>
      <c r="D59" s="67"/>
      <c r="E59" s="49">
        <v>2240</v>
      </c>
      <c r="F59" s="67"/>
      <c r="G59" s="68"/>
      <c r="H59" s="17"/>
      <c r="I59" s="2">
        <f>фев.26!I59+F59-E59</f>
        <v>-33600</v>
      </c>
    </row>
    <row r="60" spans="1:9" x14ac:dyDescent="0.25">
      <c r="A60" s="1"/>
      <c r="B60" s="1">
        <v>59</v>
      </c>
      <c r="C60" s="29"/>
      <c r="D60" s="67"/>
      <c r="E60" s="49">
        <v>2240</v>
      </c>
      <c r="F60" s="67"/>
      <c r="G60" s="68"/>
      <c r="H60" s="17"/>
      <c r="I60" s="2">
        <f>фев.26!I60+F60-E60</f>
        <v>-2240</v>
      </c>
    </row>
    <row r="61" spans="1:9" x14ac:dyDescent="0.25">
      <c r="A61" s="1"/>
      <c r="B61" s="1">
        <v>60</v>
      </c>
      <c r="C61" s="29"/>
      <c r="D61" s="67"/>
      <c r="E61" s="49">
        <v>2240</v>
      </c>
      <c r="F61" s="67"/>
      <c r="G61" s="68"/>
      <c r="H61" s="17"/>
      <c r="I61" s="2">
        <f>фев.26!I61+F61-E61</f>
        <v>-2240</v>
      </c>
    </row>
    <row r="62" spans="1:9" x14ac:dyDescent="0.25">
      <c r="A62" s="1"/>
      <c r="B62" s="1">
        <v>61</v>
      </c>
      <c r="C62" s="29"/>
      <c r="D62" s="67"/>
      <c r="E62" s="49">
        <v>2240</v>
      </c>
      <c r="F62" s="67"/>
      <c r="G62" s="68"/>
      <c r="H62" s="17"/>
      <c r="I62" s="2">
        <f>фев.26!I62+F62-E62</f>
        <v>-10780</v>
      </c>
    </row>
    <row r="63" spans="1:9" x14ac:dyDescent="0.25">
      <c r="A63" s="1"/>
      <c r="B63" s="1">
        <v>62</v>
      </c>
      <c r="C63" s="29"/>
      <c r="D63" s="67"/>
      <c r="E63" s="49">
        <v>2240</v>
      </c>
      <c r="F63" s="67"/>
      <c r="G63" s="68"/>
      <c r="H63" s="17"/>
      <c r="I63" s="2">
        <f>фев.26!I63+F63-E63</f>
        <v>-2240</v>
      </c>
    </row>
    <row r="64" spans="1:9" x14ac:dyDescent="0.25">
      <c r="A64" s="1"/>
      <c r="B64" s="1">
        <v>63</v>
      </c>
      <c r="C64" s="29"/>
      <c r="D64" s="67"/>
      <c r="E64" s="49">
        <v>2240</v>
      </c>
      <c r="F64" s="67"/>
      <c r="G64" s="68"/>
      <c r="H64" s="17"/>
      <c r="I64" s="2">
        <f>фев.26!I64+F64-E64</f>
        <v>-2240</v>
      </c>
    </row>
    <row r="65" spans="1:9" x14ac:dyDescent="0.25">
      <c r="A65" s="1"/>
      <c r="B65" s="1">
        <v>64</v>
      </c>
      <c r="C65" s="29"/>
      <c r="D65" s="67"/>
      <c r="E65" s="49">
        <v>2240</v>
      </c>
      <c r="F65" s="67"/>
      <c r="G65" s="68"/>
      <c r="H65" s="17"/>
      <c r="I65" s="2">
        <f>фев.26!I65+F65-E65</f>
        <v>-4480</v>
      </c>
    </row>
    <row r="66" spans="1:9" x14ac:dyDescent="0.25">
      <c r="A66" s="1"/>
      <c r="B66" s="1">
        <v>65</v>
      </c>
      <c r="C66" s="29"/>
      <c r="D66" s="67"/>
      <c r="E66" s="49">
        <v>2240</v>
      </c>
      <c r="F66" s="67"/>
      <c r="G66" s="68"/>
      <c r="H66" s="17"/>
      <c r="I66" s="2">
        <f>фев.26!I66+F66-E66</f>
        <v>-2240</v>
      </c>
    </row>
    <row r="67" spans="1:9" x14ac:dyDescent="0.25">
      <c r="A67" s="1"/>
      <c r="B67" s="1">
        <v>66</v>
      </c>
      <c r="C67" s="29"/>
      <c r="D67" s="67"/>
      <c r="E67" s="49">
        <v>2240</v>
      </c>
      <c r="F67" s="67"/>
      <c r="G67" s="68"/>
      <c r="H67" s="17"/>
      <c r="I67" s="2">
        <f>фев.26!I67+F67-E67</f>
        <v>-2240</v>
      </c>
    </row>
    <row r="68" spans="1:9" x14ac:dyDescent="0.25">
      <c r="A68" s="1"/>
      <c r="B68" s="1">
        <v>67</v>
      </c>
      <c r="C68" s="29"/>
      <c r="D68" s="67"/>
      <c r="E68" s="49">
        <v>2240</v>
      </c>
      <c r="F68" s="67"/>
      <c r="G68" s="68"/>
      <c r="H68" s="17"/>
      <c r="I68" s="2">
        <f>фев.26!I68+F68-E68</f>
        <v>-2240</v>
      </c>
    </row>
    <row r="69" spans="1:9" x14ac:dyDescent="0.25">
      <c r="A69" s="1"/>
      <c r="B69" s="1">
        <v>68</v>
      </c>
      <c r="C69" s="29"/>
      <c r="D69" s="67"/>
      <c r="E69" s="49">
        <v>2240</v>
      </c>
      <c r="F69" s="67"/>
      <c r="G69" s="68"/>
      <c r="H69" s="17"/>
      <c r="I69" s="2">
        <f>фев.26!I69+F69-E69</f>
        <v>100800</v>
      </c>
    </row>
    <row r="70" spans="1:9" x14ac:dyDescent="0.25">
      <c r="A70" s="28"/>
      <c r="B70" s="1">
        <v>69</v>
      </c>
      <c r="C70" s="20"/>
      <c r="D70" s="67"/>
      <c r="E70" s="49">
        <v>2240</v>
      </c>
      <c r="F70" s="67"/>
      <c r="G70" s="68"/>
      <c r="H70" s="17"/>
      <c r="I70" s="2">
        <f>фев.26!I70+F70-E70</f>
        <v>-33600</v>
      </c>
    </row>
    <row r="71" spans="1:9" x14ac:dyDescent="0.25">
      <c r="A71" s="27"/>
      <c r="B71" s="1">
        <v>70</v>
      </c>
      <c r="C71" s="29"/>
      <c r="D71" s="67"/>
      <c r="E71" s="49">
        <v>2240</v>
      </c>
      <c r="F71" s="67"/>
      <c r="G71" s="68"/>
      <c r="H71" s="17"/>
      <c r="I71" s="2">
        <f>фев.26!I71+F71-E71</f>
        <v>-3100</v>
      </c>
    </row>
    <row r="72" spans="1:9" x14ac:dyDescent="0.25">
      <c r="A72" s="1"/>
      <c r="B72" s="1">
        <v>71</v>
      </c>
      <c r="C72" s="29"/>
      <c r="D72" s="67"/>
      <c r="E72" s="49">
        <v>2240</v>
      </c>
      <c r="F72" s="67"/>
      <c r="G72" s="68"/>
      <c r="H72" s="17"/>
      <c r="I72" s="2">
        <f>фев.26!I72+F72-E72</f>
        <v>-2240</v>
      </c>
    </row>
    <row r="73" spans="1:9" x14ac:dyDescent="0.25">
      <c r="A73" s="1"/>
      <c r="B73" s="1">
        <v>72</v>
      </c>
      <c r="C73" s="29"/>
      <c r="D73" s="67"/>
      <c r="E73" s="59">
        <v>0</v>
      </c>
      <c r="F73" s="67"/>
      <c r="G73" s="68"/>
      <c r="H73" s="17"/>
      <c r="I73" s="2">
        <f>фев.26!I73+F73-E73</f>
        <v>0</v>
      </c>
    </row>
    <row r="74" spans="1:9" x14ac:dyDescent="0.25">
      <c r="A74" s="1"/>
      <c r="B74" s="1">
        <v>73</v>
      </c>
      <c r="C74" s="29"/>
      <c r="D74" s="67"/>
      <c r="E74" s="59">
        <v>0</v>
      </c>
      <c r="F74" s="67"/>
      <c r="G74" s="68"/>
      <c r="H74" s="17"/>
      <c r="I74" s="2">
        <f>фев.26!I74+F74-E74</f>
        <v>0</v>
      </c>
    </row>
    <row r="75" spans="1:9" x14ac:dyDescent="0.25">
      <c r="A75" s="27"/>
      <c r="B75" s="1">
        <v>74</v>
      </c>
      <c r="C75" s="29"/>
      <c r="D75" s="67"/>
      <c r="E75" s="49">
        <v>2240</v>
      </c>
      <c r="F75" s="67"/>
      <c r="G75" s="68"/>
      <c r="H75" s="17"/>
      <c r="I75" s="2">
        <f>фев.26!I75+F75-E75</f>
        <v>-6720</v>
      </c>
    </row>
    <row r="76" spans="1:9" x14ac:dyDescent="0.25">
      <c r="A76" s="1"/>
      <c r="B76" s="1">
        <v>75</v>
      </c>
      <c r="C76" s="29"/>
      <c r="D76" s="67"/>
      <c r="E76" s="49">
        <v>2240</v>
      </c>
      <c r="F76" s="67"/>
      <c r="G76" s="68"/>
      <c r="H76" s="17"/>
      <c r="I76" s="2">
        <f>фев.26!I76+F76-E76</f>
        <v>-2240</v>
      </c>
    </row>
    <row r="77" spans="1:9" x14ac:dyDescent="0.25">
      <c r="A77" s="1"/>
      <c r="B77" s="1">
        <v>76</v>
      </c>
      <c r="C77" s="29"/>
      <c r="D77" s="67"/>
      <c r="E77" s="49">
        <v>2240</v>
      </c>
      <c r="F77" s="67"/>
      <c r="G77" s="68"/>
      <c r="H77" s="17"/>
      <c r="I77" s="2">
        <f>фев.26!I77+F77-E77</f>
        <v>-2240</v>
      </c>
    </row>
    <row r="78" spans="1:9" x14ac:dyDescent="0.25">
      <c r="A78" s="27"/>
      <c r="B78" s="1">
        <v>77</v>
      </c>
      <c r="C78" s="29"/>
      <c r="D78" s="67"/>
      <c r="E78" s="49">
        <v>2240</v>
      </c>
      <c r="F78" s="67"/>
      <c r="G78" s="68"/>
      <c r="H78" s="17"/>
      <c r="I78" s="2">
        <f>фев.26!I78+F78-E78</f>
        <v>4480</v>
      </c>
    </row>
    <row r="79" spans="1:9" x14ac:dyDescent="0.25">
      <c r="A79" s="1"/>
      <c r="B79" s="1">
        <v>78</v>
      </c>
      <c r="C79" s="29"/>
      <c r="D79" s="67"/>
      <c r="E79" s="59">
        <v>0</v>
      </c>
      <c r="F79" s="67"/>
      <c r="G79" s="68"/>
      <c r="H79" s="17"/>
      <c r="I79" s="2">
        <f>фев.26!I79+F79-E79</f>
        <v>0</v>
      </c>
    </row>
    <row r="80" spans="1:9" x14ac:dyDescent="0.25">
      <c r="A80" s="1"/>
      <c r="B80" s="1">
        <v>79</v>
      </c>
      <c r="C80" s="29"/>
      <c r="D80" s="67"/>
      <c r="E80" s="49">
        <v>2240</v>
      </c>
      <c r="F80" s="67"/>
      <c r="G80" s="68"/>
      <c r="H80" s="17"/>
      <c r="I80" s="2">
        <f>фев.26!I80+F80-E80</f>
        <v>-4480</v>
      </c>
    </row>
    <row r="81" spans="1:9" x14ac:dyDescent="0.25">
      <c r="A81" s="1"/>
      <c r="B81" s="1">
        <v>80</v>
      </c>
      <c r="C81" s="29"/>
      <c r="D81" s="67"/>
      <c r="E81" s="59">
        <v>0</v>
      </c>
      <c r="F81" s="67"/>
      <c r="G81" s="68"/>
      <c r="H81" s="17"/>
      <c r="I81" s="2">
        <f>фев.26!I81+F81-E81</f>
        <v>0</v>
      </c>
    </row>
    <row r="82" spans="1:9" x14ac:dyDescent="0.25">
      <c r="A82" s="1"/>
      <c r="B82" s="1">
        <v>81</v>
      </c>
      <c r="C82" s="29"/>
      <c r="D82" s="67"/>
      <c r="E82" s="49">
        <v>2240</v>
      </c>
      <c r="F82" s="67"/>
      <c r="G82" s="68"/>
      <c r="H82" s="17"/>
      <c r="I82" s="2">
        <f>фев.26!I82+F82-E82</f>
        <v>-2240</v>
      </c>
    </row>
    <row r="83" spans="1:9" x14ac:dyDescent="0.25">
      <c r="A83" s="1"/>
      <c r="B83" s="1">
        <v>82</v>
      </c>
      <c r="C83" s="20"/>
      <c r="D83" s="67"/>
      <c r="E83" s="49">
        <v>2240</v>
      </c>
      <c r="F83" s="67"/>
      <c r="G83" s="68"/>
      <c r="H83" s="17"/>
      <c r="I83" s="2">
        <f>фев.26!I83+F83-E83</f>
        <v>-2240</v>
      </c>
    </row>
    <row r="84" spans="1:9" x14ac:dyDescent="0.25">
      <c r="A84" s="27"/>
      <c r="B84" s="1">
        <v>83</v>
      </c>
      <c r="C84" s="20"/>
      <c r="D84" s="67"/>
      <c r="E84" s="49">
        <v>2240</v>
      </c>
      <c r="F84" s="67"/>
      <c r="G84" s="68"/>
      <c r="H84" s="17"/>
      <c r="I84" s="2">
        <f>фев.26!I84+F84-E84</f>
        <v>-6700</v>
      </c>
    </row>
    <row r="85" spans="1:9" x14ac:dyDescent="0.25">
      <c r="A85" s="1"/>
      <c r="B85" s="1">
        <v>84</v>
      </c>
      <c r="C85" s="29"/>
      <c r="D85" s="67"/>
      <c r="E85" s="49">
        <v>2240</v>
      </c>
      <c r="F85" s="67"/>
      <c r="G85" s="68"/>
      <c r="H85" s="17"/>
      <c r="I85" s="2">
        <f>фев.26!I85+F85-E85</f>
        <v>1400</v>
      </c>
    </row>
    <row r="86" spans="1:9" x14ac:dyDescent="0.25">
      <c r="A86" s="1"/>
      <c r="B86" s="1">
        <v>85</v>
      </c>
      <c r="C86" s="29"/>
      <c r="D86" s="67"/>
      <c r="E86" s="59">
        <v>0</v>
      </c>
      <c r="F86" s="67"/>
      <c r="G86" s="68"/>
      <c r="H86" s="17"/>
      <c r="I86" s="2">
        <f>фев.26!I86+F86-E86</f>
        <v>0</v>
      </c>
    </row>
    <row r="87" spans="1:9" x14ac:dyDescent="0.25">
      <c r="A87" s="1"/>
      <c r="B87" s="1">
        <v>86</v>
      </c>
      <c r="C87" s="29"/>
      <c r="D87" s="67"/>
      <c r="E87" s="49">
        <v>2240</v>
      </c>
      <c r="F87" s="67"/>
      <c r="G87" s="68"/>
      <c r="H87" s="17"/>
      <c r="I87" s="2">
        <f>фев.26!I87+F87-E87</f>
        <v>-4480</v>
      </c>
    </row>
    <row r="88" spans="1:9" x14ac:dyDescent="0.25">
      <c r="A88" s="28"/>
      <c r="B88" s="1">
        <v>87</v>
      </c>
      <c r="C88" s="29"/>
      <c r="D88" s="67"/>
      <c r="E88" s="49">
        <v>2240</v>
      </c>
      <c r="F88" s="67"/>
      <c r="G88" s="68"/>
      <c r="H88" s="17"/>
      <c r="I88" s="2">
        <f>фев.26!I88+F88-E88</f>
        <v>0</v>
      </c>
    </row>
    <row r="89" spans="1:9" x14ac:dyDescent="0.25">
      <c r="A89" s="1"/>
      <c r="B89" s="1">
        <v>88</v>
      </c>
      <c r="C89" s="29"/>
      <c r="D89" s="67"/>
      <c r="E89" s="49">
        <v>2240</v>
      </c>
      <c r="F89" s="67"/>
      <c r="G89" s="68"/>
      <c r="H89" s="17"/>
      <c r="I89" s="2">
        <f>фев.26!I89+F89-E89</f>
        <v>-4480</v>
      </c>
    </row>
    <row r="90" spans="1:9" x14ac:dyDescent="0.25">
      <c r="A90" s="1"/>
      <c r="B90" s="1">
        <v>89</v>
      </c>
      <c r="C90" s="29"/>
      <c r="D90" s="67"/>
      <c r="E90" s="49">
        <v>2240</v>
      </c>
      <c r="F90" s="67"/>
      <c r="G90" s="68"/>
      <c r="H90" s="17"/>
      <c r="I90" s="2">
        <f>фев.26!I90+F90-E90</f>
        <v>-2240</v>
      </c>
    </row>
    <row r="91" spans="1:9" x14ac:dyDescent="0.25">
      <c r="A91" s="1"/>
      <c r="B91" s="1">
        <v>90</v>
      </c>
      <c r="C91" s="29"/>
      <c r="D91" s="67"/>
      <c r="E91" s="49">
        <v>2240</v>
      </c>
      <c r="F91" s="67"/>
      <c r="G91" s="68"/>
      <c r="H91" s="17"/>
      <c r="I91" s="2">
        <f>фев.26!I91+F91-E91</f>
        <v>480</v>
      </c>
    </row>
    <row r="92" spans="1:9" x14ac:dyDescent="0.25">
      <c r="A92" s="1"/>
      <c r="B92" s="1">
        <v>91</v>
      </c>
      <c r="C92" s="29"/>
      <c r="D92" s="67"/>
      <c r="E92" s="49">
        <v>2240</v>
      </c>
      <c r="F92" s="67"/>
      <c r="G92" s="68"/>
      <c r="H92" s="17"/>
      <c r="I92" s="2">
        <f>фев.26!I92+F92-E92</f>
        <v>6400</v>
      </c>
    </row>
    <row r="93" spans="1:9" x14ac:dyDescent="0.25">
      <c r="A93" s="1"/>
      <c r="B93" s="1">
        <v>92</v>
      </c>
      <c r="C93" s="29"/>
      <c r="D93" s="67"/>
      <c r="E93" s="49">
        <v>2240</v>
      </c>
      <c r="F93" s="67"/>
      <c r="G93" s="68"/>
      <c r="H93" s="17"/>
      <c r="I93" s="2">
        <f>фев.26!I93+F93-E93</f>
        <v>0</v>
      </c>
    </row>
    <row r="94" spans="1:9" x14ac:dyDescent="0.25">
      <c r="A94" s="1"/>
      <c r="B94" s="1">
        <v>93</v>
      </c>
      <c r="C94" s="29"/>
      <c r="D94" s="67"/>
      <c r="E94" s="59">
        <v>0</v>
      </c>
      <c r="F94" s="67"/>
      <c r="G94" s="68"/>
      <c r="H94" s="17"/>
      <c r="I94" s="2">
        <f>фев.26!I94+F94-E94</f>
        <v>0</v>
      </c>
    </row>
    <row r="95" spans="1:9" x14ac:dyDescent="0.25">
      <c r="A95" s="1"/>
      <c r="B95" s="1">
        <v>94</v>
      </c>
      <c r="C95" s="29"/>
      <c r="D95" s="67"/>
      <c r="E95" s="49">
        <v>2240</v>
      </c>
      <c r="F95" s="67"/>
      <c r="G95" s="68"/>
      <c r="H95" s="17"/>
      <c r="I95" s="2">
        <f>фев.26!I95+F95-E95</f>
        <v>-4480</v>
      </c>
    </row>
    <row r="96" spans="1:9" x14ac:dyDescent="0.25">
      <c r="A96" s="1"/>
      <c r="B96" s="1">
        <v>95</v>
      </c>
      <c r="C96" s="29"/>
      <c r="D96" s="67"/>
      <c r="E96" s="49">
        <v>2240</v>
      </c>
      <c r="F96" s="67"/>
      <c r="G96" s="68"/>
      <c r="H96" s="17"/>
      <c r="I96" s="2">
        <f>фев.26!I96+F96-E96</f>
        <v>-2240</v>
      </c>
    </row>
    <row r="97" spans="1:9" x14ac:dyDescent="0.25">
      <c r="A97" s="1"/>
      <c r="B97" s="1">
        <v>96</v>
      </c>
      <c r="C97" s="20"/>
      <c r="D97" s="67"/>
      <c r="E97" s="49">
        <v>2240</v>
      </c>
      <c r="F97" s="67"/>
      <c r="G97" s="68"/>
      <c r="H97" s="17"/>
      <c r="I97" s="2">
        <f>фев.26!I97+F97-E97</f>
        <v>-8960</v>
      </c>
    </row>
    <row r="98" spans="1:9" x14ac:dyDescent="0.25">
      <c r="A98" s="1"/>
      <c r="B98" s="1">
        <v>97</v>
      </c>
      <c r="C98" s="29"/>
      <c r="D98" s="67"/>
      <c r="E98" s="49">
        <v>2240</v>
      </c>
      <c r="F98" s="67"/>
      <c r="G98" s="68"/>
      <c r="H98" s="17"/>
      <c r="I98" s="2">
        <f>фев.26!I98+F98-E98</f>
        <v>-23600</v>
      </c>
    </row>
    <row r="99" spans="1:9" x14ac:dyDescent="0.25">
      <c r="A99" s="1"/>
      <c r="B99" s="1">
        <v>98</v>
      </c>
      <c r="C99" s="29"/>
      <c r="D99" s="67"/>
      <c r="E99" s="49">
        <v>2240</v>
      </c>
      <c r="F99" s="67"/>
      <c r="G99" s="68"/>
      <c r="H99" s="17"/>
      <c r="I99" s="2">
        <f>фев.26!I99+F99-E99</f>
        <v>-2240</v>
      </c>
    </row>
    <row r="100" spans="1:9" x14ac:dyDescent="0.25">
      <c r="A100" s="1"/>
      <c r="B100" s="1">
        <v>99</v>
      </c>
      <c r="C100" s="29"/>
      <c r="D100" s="67"/>
      <c r="E100" s="49">
        <v>2240</v>
      </c>
      <c r="F100" s="67"/>
      <c r="G100" s="68"/>
      <c r="H100" s="17"/>
      <c r="I100" s="2">
        <f>фев.26!I100+F100-E100</f>
        <v>-2240</v>
      </c>
    </row>
    <row r="101" spans="1:9" x14ac:dyDescent="0.25">
      <c r="A101" s="1"/>
      <c r="B101" s="1">
        <v>100</v>
      </c>
      <c r="C101" s="29"/>
      <c r="D101" s="67"/>
      <c r="E101" s="49">
        <v>2240</v>
      </c>
      <c r="F101" s="67"/>
      <c r="G101" s="68"/>
      <c r="H101" s="17"/>
      <c r="I101" s="2">
        <f>фев.26!I101+F101-E101</f>
        <v>-23600</v>
      </c>
    </row>
    <row r="102" spans="1:9" x14ac:dyDescent="0.25">
      <c r="A102" s="1"/>
      <c r="B102" s="1">
        <v>101</v>
      </c>
      <c r="C102" s="29"/>
      <c r="D102" s="67"/>
      <c r="E102" s="59">
        <v>0</v>
      </c>
      <c r="F102" s="67"/>
      <c r="G102" s="68"/>
      <c r="H102" s="17"/>
      <c r="I102" s="2">
        <f>фев.26!I102+F102-E102</f>
        <v>0</v>
      </c>
    </row>
    <row r="103" spans="1:9" x14ac:dyDescent="0.25">
      <c r="A103" s="1"/>
      <c r="B103" s="1">
        <v>102</v>
      </c>
      <c r="C103" s="29"/>
      <c r="D103" s="67"/>
      <c r="E103" s="49">
        <v>2240</v>
      </c>
      <c r="F103" s="67"/>
      <c r="G103" s="68"/>
      <c r="H103" s="17"/>
      <c r="I103" s="2">
        <f>фев.26!I103+F103-E103</f>
        <v>-23600</v>
      </c>
    </row>
    <row r="104" spans="1:9" x14ac:dyDescent="0.25">
      <c r="A104" s="1"/>
      <c r="B104" s="1">
        <v>103</v>
      </c>
      <c r="C104" s="29"/>
      <c r="D104" s="67"/>
      <c r="E104" s="49">
        <v>2240</v>
      </c>
      <c r="F104" s="67"/>
      <c r="G104" s="68"/>
      <c r="H104" s="17"/>
      <c r="I104" s="2">
        <f>фев.26!I104+F104-E104</f>
        <v>-6720</v>
      </c>
    </row>
    <row r="105" spans="1:9" x14ac:dyDescent="0.25">
      <c r="A105" s="1"/>
      <c r="B105" s="1">
        <v>104</v>
      </c>
      <c r="C105" s="29"/>
      <c r="D105" s="67"/>
      <c r="E105" s="49">
        <v>2240</v>
      </c>
      <c r="F105" s="67"/>
      <c r="G105" s="68"/>
      <c r="H105" s="17"/>
      <c r="I105" s="2">
        <f>фев.26!I105+F105-E105</f>
        <v>-2240</v>
      </c>
    </row>
    <row r="106" spans="1:9" x14ac:dyDescent="0.25">
      <c r="A106" s="1"/>
      <c r="B106" s="1">
        <v>105</v>
      </c>
      <c r="C106" s="29"/>
      <c r="D106" s="67"/>
      <c r="E106" s="49">
        <v>2240</v>
      </c>
      <c r="F106" s="67"/>
      <c r="G106" s="68"/>
      <c r="H106" s="17"/>
      <c r="I106" s="2">
        <f>фев.26!I106+F106-E106</f>
        <v>-33600</v>
      </c>
    </row>
    <row r="107" spans="1:9" x14ac:dyDescent="0.25">
      <c r="A107" s="1"/>
      <c r="B107" s="1">
        <v>106</v>
      </c>
      <c r="C107" s="29"/>
      <c r="D107" s="67"/>
      <c r="E107" s="49">
        <v>2240</v>
      </c>
      <c r="F107" s="67"/>
      <c r="G107" s="68"/>
      <c r="H107" s="17"/>
      <c r="I107" s="2">
        <f>фев.26!I107+F107-E107</f>
        <v>80908</v>
      </c>
    </row>
    <row r="108" spans="1:9" x14ac:dyDescent="0.25">
      <c r="A108" s="1"/>
      <c r="B108" s="1">
        <v>107</v>
      </c>
      <c r="C108" s="29"/>
      <c r="D108" s="67"/>
      <c r="E108" s="49">
        <v>2240</v>
      </c>
      <c r="F108" s="67"/>
      <c r="G108" s="68"/>
      <c r="H108" s="17"/>
      <c r="I108" s="2">
        <f>фев.26!I108+F108-E108</f>
        <v>0</v>
      </c>
    </row>
    <row r="109" spans="1:9" x14ac:dyDescent="0.25">
      <c r="A109" s="1"/>
      <c r="B109" s="1">
        <v>108</v>
      </c>
      <c r="C109" s="29"/>
      <c r="D109" s="67"/>
      <c r="E109" s="59">
        <v>0</v>
      </c>
      <c r="F109" s="67"/>
      <c r="G109" s="68"/>
      <c r="H109" s="17"/>
      <c r="I109" s="2">
        <f>фев.26!I109+F109-E109</f>
        <v>0</v>
      </c>
    </row>
    <row r="110" spans="1:9" x14ac:dyDescent="0.25">
      <c r="A110" s="1"/>
      <c r="B110" s="1">
        <v>109</v>
      </c>
      <c r="C110" s="29"/>
      <c r="D110" s="67"/>
      <c r="E110" s="59">
        <v>0</v>
      </c>
      <c r="F110" s="67"/>
      <c r="G110" s="68"/>
      <c r="H110" s="17"/>
      <c r="I110" s="2">
        <f>фев.26!I110+F110-E110</f>
        <v>0</v>
      </c>
    </row>
    <row r="111" spans="1:9" x14ac:dyDescent="0.25">
      <c r="A111" s="1"/>
      <c r="B111" s="1">
        <v>110</v>
      </c>
      <c r="C111" s="29"/>
      <c r="D111" s="67"/>
      <c r="E111" s="49">
        <v>2240</v>
      </c>
      <c r="F111" s="67"/>
      <c r="G111" s="68"/>
      <c r="H111" s="17"/>
      <c r="I111" s="2">
        <f>фев.26!I111+F111-E111</f>
        <v>-33600</v>
      </c>
    </row>
    <row r="112" spans="1:9" x14ac:dyDescent="0.25">
      <c r="A112" s="1"/>
      <c r="B112" s="1">
        <v>111</v>
      </c>
      <c r="C112" s="29"/>
      <c r="D112" s="67"/>
      <c r="E112" s="49">
        <v>2240</v>
      </c>
      <c r="F112" s="67"/>
      <c r="G112" s="68"/>
      <c r="H112" s="17"/>
      <c r="I112" s="2">
        <f>фев.26!I112+F112-E112</f>
        <v>0</v>
      </c>
    </row>
    <row r="113" spans="1:9" x14ac:dyDescent="0.25">
      <c r="A113" s="1"/>
      <c r="B113" s="1">
        <v>112</v>
      </c>
      <c r="C113" s="29"/>
      <c r="D113" s="67"/>
      <c r="E113" s="49">
        <v>2240</v>
      </c>
      <c r="F113" s="67"/>
      <c r="G113" s="68"/>
      <c r="H113" s="17"/>
      <c r="I113" s="2">
        <f>фев.26!I113+F113-E113</f>
        <v>-2100</v>
      </c>
    </row>
    <row r="114" spans="1:9" x14ac:dyDescent="0.25">
      <c r="A114" s="1"/>
      <c r="B114" s="1">
        <v>113</v>
      </c>
      <c r="C114" s="29"/>
      <c r="D114" s="67"/>
      <c r="E114" s="59">
        <v>0</v>
      </c>
      <c r="F114" s="67"/>
      <c r="G114" s="68"/>
      <c r="H114" s="17"/>
      <c r="I114" s="2">
        <f>фев.26!I114+F114-E114</f>
        <v>0</v>
      </c>
    </row>
    <row r="115" spans="1:9" x14ac:dyDescent="0.25">
      <c r="A115" s="28"/>
      <c r="B115" s="1">
        <v>114</v>
      </c>
      <c r="C115" s="29"/>
      <c r="D115" s="67"/>
      <c r="E115" s="49">
        <v>2240</v>
      </c>
      <c r="F115" s="67"/>
      <c r="G115" s="68"/>
      <c r="H115" s="17"/>
      <c r="I115" s="2">
        <f>фев.26!I115+F115-E115</f>
        <v>14680</v>
      </c>
    </row>
    <row r="116" spans="1:9" x14ac:dyDescent="0.25">
      <c r="A116" s="1"/>
      <c r="B116" s="1">
        <v>115</v>
      </c>
      <c r="C116" s="29"/>
      <c r="D116" s="67"/>
      <c r="E116" s="49">
        <v>2240</v>
      </c>
      <c r="F116" s="67"/>
      <c r="G116" s="68"/>
      <c r="H116" s="17"/>
      <c r="I116" s="2">
        <f>фев.26!I116+F116-E116</f>
        <v>2240</v>
      </c>
    </row>
    <row r="117" spans="1:9" x14ac:dyDescent="0.25">
      <c r="A117" s="1"/>
      <c r="B117" s="1">
        <v>116</v>
      </c>
      <c r="C117" s="20"/>
      <c r="D117" s="67"/>
      <c r="E117" s="49">
        <v>2240</v>
      </c>
      <c r="F117" s="67"/>
      <c r="G117" s="68"/>
      <c r="H117" s="17"/>
      <c r="I117" s="2">
        <f>фев.26!I117+F117-E117</f>
        <v>0</v>
      </c>
    </row>
    <row r="118" spans="1:9" x14ac:dyDescent="0.25">
      <c r="A118" s="1"/>
      <c r="B118" s="1">
        <v>117</v>
      </c>
      <c r="C118" s="29"/>
      <c r="D118" s="67"/>
      <c r="E118" s="49">
        <v>2240</v>
      </c>
      <c r="F118" s="67"/>
      <c r="G118" s="68"/>
      <c r="H118" s="17"/>
      <c r="I118" s="2">
        <f>фев.26!I118+F118-E118</f>
        <v>-4640</v>
      </c>
    </row>
    <row r="119" spans="1:9" x14ac:dyDescent="0.25">
      <c r="A119" s="1"/>
      <c r="B119" s="1">
        <v>118</v>
      </c>
      <c r="C119" s="29"/>
      <c r="D119" s="67"/>
      <c r="E119" s="49">
        <v>2240</v>
      </c>
      <c r="F119" s="67"/>
      <c r="G119" s="68"/>
      <c r="H119" s="17"/>
      <c r="I119" s="2">
        <f>фев.26!I119+F119-E119</f>
        <v>-2240</v>
      </c>
    </row>
    <row r="120" spans="1:9" x14ac:dyDescent="0.25">
      <c r="A120" s="1"/>
      <c r="B120" s="1">
        <v>119</v>
      </c>
      <c r="C120" s="29"/>
      <c r="D120" s="67"/>
      <c r="E120" s="49">
        <v>2240</v>
      </c>
      <c r="F120" s="67"/>
      <c r="G120" s="68"/>
      <c r="H120" s="17"/>
      <c r="I120" s="2">
        <f>фев.26!I120+F120-E120</f>
        <v>20160</v>
      </c>
    </row>
    <row r="121" spans="1:9" x14ac:dyDescent="0.25">
      <c r="A121" s="1"/>
      <c r="B121" s="1">
        <v>120</v>
      </c>
      <c r="C121" s="29"/>
      <c r="D121" s="67"/>
      <c r="E121" s="59">
        <v>0</v>
      </c>
      <c r="F121" s="67"/>
      <c r="G121" s="68"/>
      <c r="H121" s="17"/>
      <c r="I121" s="2">
        <f>фев.26!I121+F121-E121</f>
        <v>0</v>
      </c>
    </row>
    <row r="122" spans="1:9" x14ac:dyDescent="0.25">
      <c r="A122" s="1"/>
      <c r="B122" s="1">
        <v>121</v>
      </c>
      <c r="C122" s="29"/>
      <c r="D122" s="67"/>
      <c r="E122" s="59">
        <v>0</v>
      </c>
      <c r="F122" s="67"/>
      <c r="G122" s="68"/>
      <c r="H122" s="17"/>
      <c r="I122" s="2">
        <f>фев.26!I122+F122-E122</f>
        <v>0</v>
      </c>
    </row>
    <row r="123" spans="1:9" x14ac:dyDescent="0.25">
      <c r="A123" s="1"/>
      <c r="B123" s="1">
        <v>122</v>
      </c>
      <c r="C123" s="29"/>
      <c r="D123" s="67"/>
      <c r="E123" s="59">
        <v>0</v>
      </c>
      <c r="F123" s="67"/>
      <c r="G123" s="68"/>
      <c r="H123" s="17"/>
      <c r="I123" s="2">
        <f>фев.26!I123+F123-E123</f>
        <v>0</v>
      </c>
    </row>
    <row r="124" spans="1:9" x14ac:dyDescent="0.25">
      <c r="A124" s="1"/>
      <c r="B124" s="1">
        <v>123</v>
      </c>
      <c r="C124" s="29"/>
      <c r="D124" s="67"/>
      <c r="E124" s="59">
        <v>0</v>
      </c>
      <c r="F124" s="67"/>
      <c r="G124" s="68"/>
      <c r="H124" s="17"/>
      <c r="I124" s="2">
        <f>фев.26!I124+F124-E124</f>
        <v>0</v>
      </c>
    </row>
    <row r="125" spans="1:9" x14ac:dyDescent="0.25">
      <c r="A125" s="1"/>
      <c r="B125" s="1">
        <v>124</v>
      </c>
      <c r="C125" s="29"/>
      <c r="D125" s="67"/>
      <c r="E125" s="59">
        <v>0</v>
      </c>
      <c r="F125" s="67"/>
      <c r="G125" s="68"/>
      <c r="H125" s="17"/>
      <c r="I125" s="2">
        <f>фев.26!I125+F125-E125</f>
        <v>0</v>
      </c>
    </row>
    <row r="126" spans="1:9" x14ac:dyDescent="0.25">
      <c r="A126" s="1"/>
      <c r="B126" s="1">
        <v>125</v>
      </c>
      <c r="C126" s="29"/>
      <c r="D126" s="67"/>
      <c r="E126" s="59">
        <v>0</v>
      </c>
      <c r="F126" s="67"/>
      <c r="G126" s="68"/>
      <c r="H126" s="17"/>
      <c r="I126" s="2">
        <f>фев.26!I126+F126-E126</f>
        <v>0</v>
      </c>
    </row>
    <row r="127" spans="1:9" x14ac:dyDescent="0.25">
      <c r="A127" s="1"/>
      <c r="B127" s="1">
        <v>126</v>
      </c>
      <c r="C127" s="29"/>
      <c r="D127" s="67"/>
      <c r="E127" s="59">
        <v>0</v>
      </c>
      <c r="F127" s="67"/>
      <c r="G127" s="68"/>
      <c r="H127" s="17"/>
      <c r="I127" s="2">
        <f>фев.26!I127+F127-E127</f>
        <v>0</v>
      </c>
    </row>
    <row r="128" spans="1:9" x14ac:dyDescent="0.25">
      <c r="A128" s="1"/>
      <c r="B128" s="1">
        <v>127</v>
      </c>
      <c r="C128" s="29"/>
      <c r="D128" s="67"/>
      <c r="E128" s="59">
        <v>0</v>
      </c>
      <c r="F128" s="67"/>
      <c r="G128" s="68"/>
      <c r="H128" s="17"/>
      <c r="I128" s="2">
        <f>фев.26!I128+F128-E128</f>
        <v>0</v>
      </c>
    </row>
    <row r="129" spans="1:9" x14ac:dyDescent="0.25">
      <c r="A129" s="1"/>
      <c r="B129" s="1">
        <v>128</v>
      </c>
      <c r="C129" s="29"/>
      <c r="D129" s="67"/>
      <c r="E129" s="59">
        <v>0</v>
      </c>
      <c r="F129" s="67"/>
      <c r="G129" s="68"/>
      <c r="H129" s="17"/>
      <c r="I129" s="2">
        <f>фев.26!I129+F129-E129</f>
        <v>0</v>
      </c>
    </row>
    <row r="130" spans="1:9" x14ac:dyDescent="0.25">
      <c r="A130" s="1"/>
      <c r="B130" s="1">
        <v>129</v>
      </c>
      <c r="C130" s="29"/>
      <c r="D130" s="67"/>
      <c r="E130" s="59">
        <v>0</v>
      </c>
      <c r="F130" s="67"/>
      <c r="G130" s="68"/>
      <c r="H130" s="17"/>
      <c r="I130" s="2">
        <f>фев.26!I130+F130-E130</f>
        <v>0</v>
      </c>
    </row>
    <row r="131" spans="1:9" x14ac:dyDescent="0.25">
      <c r="A131" s="1"/>
      <c r="B131" s="1">
        <v>130</v>
      </c>
      <c r="C131" s="29"/>
      <c r="D131" s="67"/>
      <c r="E131" s="59">
        <v>0</v>
      </c>
      <c r="F131" s="67"/>
      <c r="G131" s="68"/>
      <c r="H131" s="17"/>
      <c r="I131" s="2">
        <f>фев.26!I131+F131-E131</f>
        <v>0</v>
      </c>
    </row>
    <row r="132" spans="1:9" x14ac:dyDescent="0.25">
      <c r="A132" s="1"/>
      <c r="B132" s="1">
        <v>131</v>
      </c>
      <c r="C132" s="29"/>
      <c r="D132" s="67"/>
      <c r="E132" s="59">
        <v>0</v>
      </c>
      <c r="F132" s="67"/>
      <c r="G132" s="68"/>
      <c r="H132" s="17"/>
      <c r="I132" s="2">
        <f>фев.26!I132+F132-E132</f>
        <v>0</v>
      </c>
    </row>
    <row r="133" spans="1:9" x14ac:dyDescent="0.25">
      <c r="A133" s="11"/>
      <c r="B133" s="1">
        <v>132</v>
      </c>
      <c r="C133" s="29"/>
      <c r="D133" s="67"/>
      <c r="E133" s="59">
        <v>0</v>
      </c>
      <c r="F133" s="67"/>
      <c r="G133" s="68"/>
      <c r="H133" s="17"/>
      <c r="I133" s="2">
        <f>фев.26!I133+F133-E133</f>
        <v>0</v>
      </c>
    </row>
    <row r="134" spans="1:9" x14ac:dyDescent="0.25">
      <c r="A134" s="11"/>
      <c r="B134" s="1">
        <v>133</v>
      </c>
      <c r="C134" s="29"/>
      <c r="D134" s="67"/>
      <c r="E134" s="59">
        <v>0</v>
      </c>
      <c r="F134" s="67"/>
      <c r="G134" s="68"/>
      <c r="H134" s="17"/>
      <c r="I134" s="2">
        <f>фев.26!I134+F134-E134</f>
        <v>0</v>
      </c>
    </row>
    <row r="135" spans="1:9" x14ac:dyDescent="0.25">
      <c r="A135" s="11"/>
      <c r="B135" s="1">
        <v>134</v>
      </c>
      <c r="C135" s="29"/>
      <c r="D135" s="67"/>
      <c r="E135" s="59">
        <v>0</v>
      </c>
      <c r="F135" s="67"/>
      <c r="G135" s="68"/>
      <c r="H135" s="17"/>
      <c r="I135" s="2">
        <f>фев.26!I135+F135-E135</f>
        <v>0</v>
      </c>
    </row>
    <row r="136" spans="1:9" x14ac:dyDescent="0.25">
      <c r="A136" s="11"/>
      <c r="B136" s="1">
        <v>135</v>
      </c>
      <c r="C136" s="29"/>
      <c r="D136" s="67"/>
      <c r="E136" s="59">
        <v>0</v>
      </c>
      <c r="F136" s="67"/>
      <c r="G136" s="68"/>
      <c r="H136" s="17"/>
      <c r="I136" s="2">
        <f>фев.26!I136+F136-E136</f>
        <v>0</v>
      </c>
    </row>
    <row r="137" spans="1:9" x14ac:dyDescent="0.25">
      <c r="A137" s="11"/>
      <c r="B137" s="1">
        <v>136</v>
      </c>
      <c r="C137" s="29"/>
      <c r="D137" s="67"/>
      <c r="E137" s="59">
        <v>0</v>
      </c>
      <c r="F137" s="67"/>
      <c r="G137" s="68"/>
      <c r="H137" s="17"/>
      <c r="I137" s="2">
        <f>фев.26!I137+F137-E137</f>
        <v>0</v>
      </c>
    </row>
    <row r="138" spans="1:9" x14ac:dyDescent="0.25">
      <c r="A138" s="11"/>
      <c r="B138" s="1">
        <v>137</v>
      </c>
      <c r="C138" s="29"/>
      <c r="D138" s="67"/>
      <c r="E138" s="59">
        <v>0</v>
      </c>
      <c r="F138" s="67"/>
      <c r="G138" s="68"/>
      <c r="H138" s="17"/>
      <c r="I138" s="2">
        <f>фев.26!I138+F138-E138</f>
        <v>0</v>
      </c>
    </row>
    <row r="139" spans="1:9" x14ac:dyDescent="0.25">
      <c r="A139" s="11"/>
      <c r="B139" s="1">
        <v>138</v>
      </c>
      <c r="C139" s="29"/>
      <c r="D139" s="67"/>
      <c r="E139" s="59">
        <v>0</v>
      </c>
      <c r="F139" s="67"/>
      <c r="G139" s="68"/>
      <c r="H139" s="17"/>
      <c r="I139" s="2">
        <f>фев.26!I139+F139-E139</f>
        <v>0</v>
      </c>
    </row>
    <row r="140" spans="1:9" x14ac:dyDescent="0.25">
      <c r="A140" s="11"/>
      <c r="B140" s="1">
        <v>139</v>
      </c>
      <c r="C140" s="29"/>
      <c r="D140" s="67"/>
      <c r="E140" s="49">
        <v>2240</v>
      </c>
      <c r="F140" s="67"/>
      <c r="G140" s="68"/>
      <c r="H140" s="17"/>
      <c r="I140" s="2">
        <f>фев.26!I140+F140-E140</f>
        <v>-2240</v>
      </c>
    </row>
    <row r="141" spans="1:9" x14ac:dyDescent="0.25">
      <c r="A141" s="11"/>
      <c r="B141" s="1">
        <v>140</v>
      </c>
      <c r="C141" s="29"/>
      <c r="D141" s="67"/>
      <c r="E141" s="49">
        <v>2240</v>
      </c>
      <c r="F141" s="67"/>
      <c r="G141" s="68"/>
      <c r="H141" s="17"/>
      <c r="I141" s="2">
        <f>фев.26!I141+F141-E141</f>
        <v>-1960</v>
      </c>
    </row>
    <row r="142" spans="1:9" x14ac:dyDescent="0.25">
      <c r="A142" s="11"/>
      <c r="B142" s="1">
        <v>141</v>
      </c>
      <c r="C142" s="20"/>
      <c r="D142" s="67"/>
      <c r="E142" s="49">
        <v>2240</v>
      </c>
      <c r="F142" s="67"/>
      <c r="G142" s="68"/>
      <c r="H142" s="17"/>
      <c r="I142" s="2">
        <f>фев.26!I142+F142-E142</f>
        <v>-6720</v>
      </c>
    </row>
    <row r="143" spans="1:9" x14ac:dyDescent="0.25">
      <c r="A143" s="11"/>
      <c r="B143" s="1">
        <v>142.143</v>
      </c>
      <c r="C143" s="29"/>
      <c r="D143" s="67"/>
      <c r="E143" s="49">
        <v>2240</v>
      </c>
      <c r="F143" s="67"/>
      <c r="G143" s="68"/>
      <c r="H143" s="17"/>
      <c r="I143" s="2">
        <f>фев.26!I143+F143-E143</f>
        <v>1240</v>
      </c>
    </row>
    <row r="144" spans="1:9" x14ac:dyDescent="0.25">
      <c r="A144" s="11"/>
      <c r="B144" s="1">
        <v>144</v>
      </c>
      <c r="C144" s="29"/>
      <c r="D144" s="67"/>
      <c r="E144" s="49">
        <v>1240</v>
      </c>
      <c r="F144" s="67"/>
      <c r="G144" s="68"/>
      <c r="H144" s="17"/>
      <c r="I144" s="2">
        <f>фев.26!I144+F144-E144</f>
        <v>3800</v>
      </c>
    </row>
    <row r="145" spans="1:9" x14ac:dyDescent="0.25">
      <c r="A145" s="11"/>
      <c r="B145" s="1">
        <v>145</v>
      </c>
      <c r="C145" s="29"/>
      <c r="D145" s="67"/>
      <c r="E145" s="49">
        <v>1240</v>
      </c>
      <c r="F145" s="67"/>
      <c r="G145" s="68"/>
      <c r="H145" s="17"/>
      <c r="I145" s="2">
        <f>фев.26!I145+F145-E145</f>
        <v>-2480</v>
      </c>
    </row>
    <row r="146" spans="1:9" x14ac:dyDescent="0.25">
      <c r="A146" s="11"/>
      <c r="B146" s="1">
        <v>146</v>
      </c>
      <c r="C146" s="8"/>
      <c r="D146" s="67"/>
      <c r="E146" s="49">
        <v>1240</v>
      </c>
      <c r="F146" s="67"/>
      <c r="G146" s="68"/>
      <c r="H146" s="17"/>
      <c r="I146" s="2">
        <f>фев.26!I146+F146-E146</f>
        <v>4460</v>
      </c>
    </row>
    <row r="147" spans="1:9" x14ac:dyDescent="0.25">
      <c r="A147" s="11"/>
      <c r="B147" s="1">
        <v>147</v>
      </c>
      <c r="C147" s="29"/>
      <c r="D147" s="67"/>
      <c r="E147" s="49">
        <v>1240</v>
      </c>
      <c r="F147" s="67"/>
      <c r="G147" s="68"/>
      <c r="H147" s="17"/>
      <c r="I147" s="2">
        <f>фев.26!I147+F147-E147</f>
        <v>-1240</v>
      </c>
    </row>
    <row r="148" spans="1:9" x14ac:dyDescent="0.25">
      <c r="A148" s="11"/>
      <c r="B148" s="1">
        <v>148</v>
      </c>
      <c r="C148" s="29"/>
      <c r="D148" s="67"/>
      <c r="E148" s="49">
        <v>1240</v>
      </c>
      <c r="F148" s="67"/>
      <c r="G148" s="68"/>
      <c r="H148" s="17"/>
      <c r="I148" s="2">
        <f>фев.26!I148+F148-E148</f>
        <v>11400</v>
      </c>
    </row>
    <row r="149" spans="1:9" x14ac:dyDescent="0.25">
      <c r="A149" s="11"/>
      <c r="B149" s="1">
        <v>149</v>
      </c>
      <c r="C149" s="29"/>
      <c r="D149" s="67"/>
      <c r="E149" s="49">
        <v>1240</v>
      </c>
      <c r="F149" s="67"/>
      <c r="G149" s="68"/>
      <c r="H149" s="17"/>
      <c r="I149" s="2">
        <f>фев.26!I149+F149-E149</f>
        <v>-11890</v>
      </c>
    </row>
    <row r="150" spans="1:9" x14ac:dyDescent="0.25">
      <c r="A150" s="11"/>
      <c r="B150" s="1">
        <v>150</v>
      </c>
      <c r="C150" s="29"/>
      <c r="D150" s="67"/>
      <c r="E150" s="49">
        <v>1240</v>
      </c>
      <c r="F150" s="67"/>
      <c r="G150" s="68"/>
      <c r="H150" s="17"/>
      <c r="I150" s="2">
        <f>фев.26!I150+F150-E150</f>
        <v>-1660</v>
      </c>
    </row>
    <row r="151" spans="1:9" x14ac:dyDescent="0.25">
      <c r="A151" s="11"/>
      <c r="B151" s="1">
        <v>151</v>
      </c>
      <c r="C151" s="29"/>
      <c r="D151" s="67"/>
      <c r="E151" s="49">
        <v>1240</v>
      </c>
      <c r="F151" s="67"/>
      <c r="G151" s="68"/>
      <c r="H151" s="17"/>
      <c r="I151" s="2">
        <f>фев.26!I151+F151-E151</f>
        <v>-1240</v>
      </c>
    </row>
    <row r="152" spans="1:9" x14ac:dyDescent="0.25">
      <c r="A152" s="11"/>
      <c r="B152" s="1">
        <v>152</v>
      </c>
      <c r="C152" s="29"/>
      <c r="D152" s="67"/>
      <c r="E152" s="49">
        <v>1240</v>
      </c>
      <c r="F152" s="67"/>
      <c r="G152" s="68"/>
      <c r="H152" s="17"/>
      <c r="I152" s="2">
        <f>фев.26!I152+F152-E152</f>
        <v>-18600</v>
      </c>
    </row>
    <row r="153" spans="1:9" x14ac:dyDescent="0.25">
      <c r="A153" s="11"/>
      <c r="B153" s="1">
        <v>153</v>
      </c>
      <c r="C153" s="8"/>
      <c r="D153" s="67"/>
      <c r="E153" s="49">
        <v>1240</v>
      </c>
      <c r="F153" s="67"/>
      <c r="G153" s="68"/>
      <c r="H153" s="17"/>
      <c r="I153" s="2">
        <f>фев.26!I153+F153-E153</f>
        <v>-2300</v>
      </c>
    </row>
    <row r="154" spans="1:9" x14ac:dyDescent="0.25">
      <c r="A154" s="11"/>
      <c r="B154" s="1">
        <v>154</v>
      </c>
      <c r="C154" s="29"/>
      <c r="D154" s="67"/>
      <c r="E154" s="49">
        <v>1240</v>
      </c>
      <c r="F154" s="67"/>
      <c r="G154" s="68"/>
      <c r="H154" s="17"/>
      <c r="I154" s="2">
        <f>фев.26!I154+F154-E154</f>
        <v>-16600</v>
      </c>
    </row>
    <row r="155" spans="1:9" x14ac:dyDescent="0.25">
      <c r="A155" s="11"/>
      <c r="B155" s="1">
        <v>155</v>
      </c>
      <c r="C155" s="29"/>
      <c r="D155" s="67"/>
      <c r="E155" s="49">
        <v>1240</v>
      </c>
      <c r="F155" s="67"/>
      <c r="G155" s="68"/>
      <c r="H155" s="17"/>
      <c r="I155" s="2">
        <f>фев.26!I155+F155-E155</f>
        <v>-18600</v>
      </c>
    </row>
    <row r="156" spans="1:9" x14ac:dyDescent="0.25">
      <c r="A156" s="11"/>
      <c r="B156" s="1">
        <v>156</v>
      </c>
      <c r="C156" s="29"/>
      <c r="D156" s="67"/>
      <c r="E156" s="49">
        <v>1240</v>
      </c>
      <c r="F156" s="67"/>
      <c r="G156" s="68"/>
      <c r="H156" s="17"/>
      <c r="I156" s="2">
        <f>фев.26!I156+F156-E156</f>
        <v>-7440</v>
      </c>
    </row>
    <row r="157" spans="1:9" x14ac:dyDescent="0.25">
      <c r="A157" s="11"/>
      <c r="B157" s="1">
        <v>157</v>
      </c>
      <c r="C157" s="29"/>
      <c r="D157" s="67"/>
      <c r="E157" s="49">
        <v>1240</v>
      </c>
      <c r="F157" s="67"/>
      <c r="G157" s="68"/>
      <c r="H157" s="17"/>
      <c r="I157" s="2">
        <f>фев.26!I157+F157-E157</f>
        <v>-3720</v>
      </c>
    </row>
    <row r="158" spans="1:9" x14ac:dyDescent="0.25">
      <c r="B158" s="1">
        <v>158</v>
      </c>
      <c r="C158" s="29"/>
      <c r="D158" s="67"/>
      <c r="E158" s="49">
        <v>1240</v>
      </c>
      <c r="F158" s="67"/>
      <c r="G158" s="68"/>
      <c r="H158" s="17"/>
      <c r="I158" s="2">
        <f>фев.26!I158+F158-E158</f>
        <v>-18600</v>
      </c>
    </row>
  </sheetData>
  <mergeCells count="1">
    <mergeCell ref="C1:I2"/>
  </mergeCells>
  <conditionalFormatting sqref="I1:I158">
    <cfRule type="cellIs" dxfId="9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4CA7-028A-4DEB-B46E-1A9F4226C71D}">
  <sheetPr>
    <tabColor theme="6" tint="-0.499984740745262"/>
  </sheetPr>
  <dimension ref="A1:I158"/>
  <sheetViews>
    <sheetView zoomScale="115" zoomScaleNormal="115" workbookViewId="0">
      <selection activeCell="E4" sqref="E4:E158"/>
    </sheetView>
  </sheetViews>
  <sheetFormatPr defaultRowHeight="15" x14ac:dyDescent="0.25"/>
  <cols>
    <col min="3" max="3" width="18.5703125" customWidth="1"/>
    <col min="5" max="5" width="14.5703125" customWidth="1"/>
    <col min="6" max="6" width="11.5703125" bestFit="1" customWidth="1"/>
    <col min="8" max="8" width="10.140625" bestFit="1" customWidth="1"/>
    <col min="9" max="9" width="16" customWidth="1"/>
  </cols>
  <sheetData>
    <row r="1" spans="1:9" x14ac:dyDescent="0.25">
      <c r="A1" s="10" t="s">
        <v>2</v>
      </c>
      <c r="B1" s="67" t="s">
        <v>3</v>
      </c>
      <c r="C1" s="71">
        <v>46113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7" t="s">
        <v>13</v>
      </c>
      <c r="B3" s="67" t="s">
        <v>14</v>
      </c>
      <c r="C3" s="20" t="s">
        <v>8</v>
      </c>
      <c r="D3" s="67" t="s">
        <v>15</v>
      </c>
      <c r="E3" s="67" t="s">
        <v>16</v>
      </c>
      <c r="F3" s="14" t="s">
        <v>12</v>
      </c>
      <c r="G3" s="68" t="s">
        <v>17</v>
      </c>
      <c r="H3" s="17" t="s">
        <v>18</v>
      </c>
      <c r="I3" s="15" t="s">
        <v>19</v>
      </c>
    </row>
    <row r="4" spans="1:9" x14ac:dyDescent="0.25">
      <c r="A4" s="16"/>
      <c r="B4" s="67">
        <v>1</v>
      </c>
      <c r="C4" s="54"/>
      <c r="D4" s="67"/>
      <c r="E4" s="49"/>
      <c r="F4" s="67"/>
      <c r="G4" s="68"/>
      <c r="H4" s="17"/>
      <c r="I4" s="2">
        <f>мар.26!I4+F4-E4</f>
        <v>-20600</v>
      </c>
    </row>
    <row r="5" spans="1:9" x14ac:dyDescent="0.25">
      <c r="A5" s="27"/>
      <c r="B5" s="67">
        <v>2</v>
      </c>
      <c r="C5" s="21"/>
      <c r="D5" s="67"/>
      <c r="E5" s="49"/>
      <c r="F5" s="67"/>
      <c r="G5" s="68"/>
      <c r="H5" s="17"/>
      <c r="I5" s="2">
        <f>мар.26!I5+F5-E5</f>
        <v>-2240</v>
      </c>
    </row>
    <row r="6" spans="1:9" s="26" customFormat="1" x14ac:dyDescent="0.25">
      <c r="A6" s="27"/>
      <c r="B6" s="25">
        <v>3</v>
      </c>
      <c r="C6" s="21"/>
      <c r="D6" s="25"/>
      <c r="E6" s="49"/>
      <c r="F6" s="67"/>
      <c r="G6" s="68"/>
      <c r="H6" s="17"/>
      <c r="I6" s="2">
        <f>мар.26!I6+F6-E6</f>
        <v>-8600</v>
      </c>
    </row>
    <row r="7" spans="1:9" x14ac:dyDescent="0.25">
      <c r="A7" s="67"/>
      <c r="B7" s="67">
        <v>4</v>
      </c>
      <c r="C7" s="29"/>
      <c r="D7" s="67"/>
      <c r="E7" s="49"/>
      <c r="F7" s="67"/>
      <c r="G7" s="68"/>
      <c r="H7" s="17"/>
      <c r="I7" s="2">
        <f>мар.26!I7+F7-E7</f>
        <v>-2240</v>
      </c>
    </row>
    <row r="8" spans="1:9" x14ac:dyDescent="0.25">
      <c r="A8" s="67"/>
      <c r="B8" s="67">
        <v>6</v>
      </c>
      <c r="C8" s="29"/>
      <c r="D8" s="67"/>
      <c r="E8" s="49"/>
      <c r="F8" s="67"/>
      <c r="G8" s="68"/>
      <c r="H8" s="17"/>
      <c r="I8" s="2">
        <f>мар.26!I8+F8-E8</f>
        <v>0</v>
      </c>
    </row>
    <row r="9" spans="1:9" x14ac:dyDescent="0.25">
      <c r="A9" s="67"/>
      <c r="B9" s="67">
        <v>7</v>
      </c>
      <c r="C9" s="29"/>
      <c r="D9" s="67"/>
      <c r="E9" s="49"/>
      <c r="F9" s="67"/>
      <c r="G9" s="68"/>
      <c r="H9" s="17"/>
      <c r="I9" s="2">
        <f>мар.26!I9+F9-E9</f>
        <v>0</v>
      </c>
    </row>
    <row r="10" spans="1:9" x14ac:dyDescent="0.25">
      <c r="A10" s="67"/>
      <c r="B10" s="67">
        <v>8</v>
      </c>
      <c r="C10" s="29"/>
      <c r="D10" s="67"/>
      <c r="E10" s="49"/>
      <c r="F10" s="67"/>
      <c r="G10" s="68"/>
      <c r="H10" s="17"/>
      <c r="I10" s="2">
        <f>мар.26!I10+F10-E10</f>
        <v>-2240</v>
      </c>
    </row>
    <row r="11" spans="1:9" x14ac:dyDescent="0.25">
      <c r="A11" s="67"/>
      <c r="B11" s="67">
        <v>9</v>
      </c>
      <c r="C11" s="20"/>
      <c r="D11" s="67"/>
      <c r="E11" s="49"/>
      <c r="F11" s="67"/>
      <c r="G11" s="68"/>
      <c r="H11" s="17"/>
      <c r="I11" s="2">
        <f>мар.26!I11+F11-E11</f>
        <v>-1520</v>
      </c>
    </row>
    <row r="12" spans="1:9" x14ac:dyDescent="0.25">
      <c r="A12" s="67"/>
      <c r="B12" s="67">
        <v>10</v>
      </c>
      <c r="C12" s="20"/>
      <c r="D12" s="67"/>
      <c r="E12" s="49"/>
      <c r="F12" s="67"/>
      <c r="G12" s="68"/>
      <c r="H12" s="17"/>
      <c r="I12" s="2">
        <f>мар.26!I12+F12-E12</f>
        <v>-33600</v>
      </c>
    </row>
    <row r="13" spans="1:9" x14ac:dyDescent="0.25">
      <c r="A13" s="67"/>
      <c r="B13" s="67">
        <v>11</v>
      </c>
      <c r="C13" s="20"/>
      <c r="D13" s="67"/>
      <c r="E13" s="49"/>
      <c r="F13" s="67"/>
      <c r="G13" s="68"/>
      <c r="H13" s="17"/>
      <c r="I13" s="2">
        <f>мар.26!I13+F13-E13</f>
        <v>-2240</v>
      </c>
    </row>
    <row r="14" spans="1:9" x14ac:dyDescent="0.25">
      <c r="A14" s="67"/>
      <c r="B14" s="67">
        <v>12</v>
      </c>
      <c r="C14" s="29"/>
      <c r="D14" s="67"/>
      <c r="E14" s="49"/>
      <c r="F14" s="67"/>
      <c r="G14" s="68"/>
      <c r="H14" s="17"/>
      <c r="I14" s="2">
        <f>мар.26!I14+F14-E14</f>
        <v>-6720</v>
      </c>
    </row>
    <row r="15" spans="1:9" x14ac:dyDescent="0.25">
      <c r="A15" s="27"/>
      <c r="B15" s="67">
        <v>13</v>
      </c>
      <c r="C15" s="20"/>
      <c r="D15" s="67"/>
      <c r="E15" s="49"/>
      <c r="F15" s="67"/>
      <c r="G15" s="68"/>
      <c r="H15" s="17"/>
      <c r="I15" s="2">
        <f>мар.26!I15+F15-E15</f>
        <v>-2240</v>
      </c>
    </row>
    <row r="16" spans="1:9" x14ac:dyDescent="0.25">
      <c r="A16" s="67"/>
      <c r="B16" s="67">
        <v>14</v>
      </c>
      <c r="C16" s="20"/>
      <c r="D16" s="67"/>
      <c r="E16" s="49"/>
      <c r="F16" s="67"/>
      <c r="G16" s="68"/>
      <c r="H16" s="17"/>
      <c r="I16" s="2">
        <f>мар.26!I16+F16-E16</f>
        <v>-2240</v>
      </c>
    </row>
    <row r="17" spans="1:9" x14ac:dyDescent="0.25">
      <c r="A17" s="67"/>
      <c r="B17" s="67">
        <v>15</v>
      </c>
      <c r="C17" s="29"/>
      <c r="D17" s="67"/>
      <c r="E17" s="49"/>
      <c r="F17" s="67"/>
      <c r="G17" s="68"/>
      <c r="H17" s="17"/>
      <c r="I17" s="2">
        <f>мар.26!I17+F17-E17</f>
        <v>0</v>
      </c>
    </row>
    <row r="18" spans="1:9" x14ac:dyDescent="0.25">
      <c r="A18" s="67"/>
      <c r="B18" s="67">
        <v>16</v>
      </c>
      <c r="C18" s="21"/>
      <c r="D18" s="67"/>
      <c r="E18" s="49"/>
      <c r="F18" s="67"/>
      <c r="G18" s="68"/>
      <c r="H18" s="17"/>
      <c r="I18" s="2">
        <f>мар.26!I18+F18-E18</f>
        <v>-6720</v>
      </c>
    </row>
    <row r="19" spans="1:9" x14ac:dyDescent="0.25">
      <c r="A19" s="67"/>
      <c r="B19" s="67">
        <v>17</v>
      </c>
      <c r="C19" s="29"/>
      <c r="D19" s="67"/>
      <c r="E19" s="49"/>
      <c r="F19" s="67"/>
      <c r="G19" s="68"/>
      <c r="H19" s="17"/>
      <c r="I19" s="2">
        <f>мар.26!I19+F19-E19</f>
        <v>6720</v>
      </c>
    </row>
    <row r="20" spans="1:9" x14ac:dyDescent="0.25">
      <c r="A20" s="67"/>
      <c r="B20" s="67">
        <v>18</v>
      </c>
      <c r="C20" s="20"/>
      <c r="D20" s="67"/>
      <c r="E20" s="49"/>
      <c r="F20" s="67"/>
      <c r="G20" s="68"/>
      <c r="H20" s="17"/>
      <c r="I20" s="2">
        <f>мар.26!I20+F20-E20</f>
        <v>-6720</v>
      </c>
    </row>
    <row r="21" spans="1:9" x14ac:dyDescent="0.25">
      <c r="A21" s="67"/>
      <c r="B21" s="67">
        <v>19</v>
      </c>
      <c r="C21" s="20"/>
      <c r="D21" s="67"/>
      <c r="E21" s="49"/>
      <c r="F21" s="67"/>
      <c r="G21" s="68"/>
      <c r="H21" s="17"/>
      <c r="I21" s="2">
        <f>мар.26!I21+F21-E21</f>
        <v>-1860</v>
      </c>
    </row>
    <row r="22" spans="1:9" x14ac:dyDescent="0.25">
      <c r="A22" s="67"/>
      <c r="B22" s="67">
        <v>20</v>
      </c>
      <c r="C22" s="29"/>
      <c r="D22" s="67"/>
      <c r="E22" s="49"/>
      <c r="F22" s="67"/>
      <c r="G22" s="68"/>
      <c r="H22" s="17"/>
      <c r="I22" s="2">
        <f>мар.26!I22+F22-E22</f>
        <v>0</v>
      </c>
    </row>
    <row r="23" spans="1:9" x14ac:dyDescent="0.25">
      <c r="A23" s="1"/>
      <c r="B23" s="1">
        <v>21</v>
      </c>
      <c r="C23" s="29"/>
      <c r="D23" s="67"/>
      <c r="E23" s="49"/>
      <c r="F23" s="67"/>
      <c r="G23" s="68"/>
      <c r="H23" s="17"/>
      <c r="I23" s="2">
        <f>мар.26!I23+F23-E23</f>
        <v>-2240</v>
      </c>
    </row>
    <row r="24" spans="1:9" x14ac:dyDescent="0.25">
      <c r="A24" s="1"/>
      <c r="B24" s="1">
        <v>22</v>
      </c>
      <c r="C24" s="20"/>
      <c r="D24" s="67"/>
      <c r="E24" s="49"/>
      <c r="F24" s="67"/>
      <c r="G24" s="68"/>
      <c r="H24" s="17"/>
      <c r="I24" s="2">
        <f>мар.26!I24+F24-E24</f>
        <v>8960</v>
      </c>
    </row>
    <row r="25" spans="1:9" x14ac:dyDescent="0.25">
      <c r="A25" s="1"/>
      <c r="B25" s="1">
        <v>23</v>
      </c>
      <c r="C25" s="20"/>
      <c r="D25" s="67"/>
      <c r="E25" s="49"/>
      <c r="F25" s="67"/>
      <c r="G25" s="68"/>
      <c r="H25" s="17"/>
      <c r="I25" s="2">
        <f>мар.26!I25+F25-E25</f>
        <v>-4480</v>
      </c>
    </row>
    <row r="26" spans="1:9" x14ac:dyDescent="0.25">
      <c r="A26" s="1"/>
      <c r="B26" s="1">
        <v>24</v>
      </c>
      <c r="C26" s="20"/>
      <c r="D26" s="67"/>
      <c r="E26" s="49"/>
      <c r="F26" s="67"/>
      <c r="G26" s="68"/>
      <c r="H26" s="17"/>
      <c r="I26" s="2">
        <f>мар.26!I26+F26-E26</f>
        <v>6400</v>
      </c>
    </row>
    <row r="27" spans="1:9" x14ac:dyDescent="0.25">
      <c r="A27" s="1"/>
      <c r="B27" s="1">
        <v>25</v>
      </c>
      <c r="C27" s="29"/>
      <c r="D27" s="67"/>
      <c r="E27" s="49"/>
      <c r="F27" s="67"/>
      <c r="G27" s="68"/>
      <c r="H27" s="17"/>
      <c r="I27" s="2">
        <f>мар.26!I27+F27-E27</f>
        <v>0</v>
      </c>
    </row>
    <row r="28" spans="1:9" x14ac:dyDescent="0.25">
      <c r="A28" s="27"/>
      <c r="B28" s="1">
        <v>26</v>
      </c>
      <c r="C28" s="29"/>
      <c r="D28" s="67"/>
      <c r="E28" s="49"/>
      <c r="F28" s="67"/>
      <c r="G28" s="68"/>
      <c r="H28" s="17"/>
      <c r="I28" s="2">
        <f>мар.26!I28+F28-E28</f>
        <v>-4480</v>
      </c>
    </row>
    <row r="29" spans="1:9" x14ac:dyDescent="0.25">
      <c r="A29" s="1"/>
      <c r="B29" s="1">
        <v>27</v>
      </c>
      <c r="C29" s="29"/>
      <c r="D29" s="67"/>
      <c r="E29" s="49"/>
      <c r="F29" s="67"/>
      <c r="G29" s="68"/>
      <c r="H29" s="17"/>
      <c r="I29" s="2">
        <f>мар.26!I29+F29-E29</f>
        <v>-3600</v>
      </c>
    </row>
    <row r="30" spans="1:9" x14ac:dyDescent="0.25">
      <c r="A30" s="1"/>
      <c r="B30" s="1">
        <v>28</v>
      </c>
      <c r="C30" s="29"/>
      <c r="D30" s="67"/>
      <c r="E30" s="49"/>
      <c r="F30" s="67"/>
      <c r="G30" s="68"/>
      <c r="H30" s="17"/>
      <c r="I30" s="2">
        <f>мар.26!I30+F30-E30</f>
        <v>-6100</v>
      </c>
    </row>
    <row r="31" spans="1:9" x14ac:dyDescent="0.25">
      <c r="A31" s="1"/>
      <c r="B31" s="1">
        <v>29</v>
      </c>
      <c r="C31" s="29"/>
      <c r="D31" s="67"/>
      <c r="E31" s="49"/>
      <c r="F31" s="67"/>
      <c r="G31" s="68"/>
      <c r="H31" s="17"/>
      <c r="I31" s="2">
        <f>мар.26!I31+F31-E31</f>
        <v>-2240</v>
      </c>
    </row>
    <row r="32" spans="1:9" x14ac:dyDescent="0.25">
      <c r="A32" s="1"/>
      <c r="B32" s="1">
        <v>30</v>
      </c>
      <c r="C32" s="29"/>
      <c r="D32" s="67"/>
      <c r="E32" s="49"/>
      <c r="F32" s="67"/>
      <c r="G32" s="68"/>
      <c r="H32" s="17"/>
      <c r="I32" s="2">
        <f>мар.26!I32+F32-E32</f>
        <v>-580</v>
      </c>
    </row>
    <row r="33" spans="1:9" x14ac:dyDescent="0.25">
      <c r="A33" s="1"/>
      <c r="B33" s="1">
        <v>31</v>
      </c>
      <c r="C33" s="29"/>
      <c r="D33" s="67"/>
      <c r="E33" s="49"/>
      <c r="F33" s="67"/>
      <c r="G33" s="68"/>
      <c r="H33" s="17"/>
      <c r="I33" s="2">
        <f>мар.26!I33+F33-E33</f>
        <v>-4480</v>
      </c>
    </row>
    <row r="34" spans="1:9" x14ac:dyDescent="0.25">
      <c r="A34" s="1"/>
      <c r="B34" s="1">
        <v>32</v>
      </c>
      <c r="C34" s="29"/>
      <c r="D34" s="67"/>
      <c r="E34" s="49"/>
      <c r="F34" s="67"/>
      <c r="G34" s="68"/>
      <c r="H34" s="17"/>
      <c r="I34" s="2">
        <f>мар.26!I34+F34-E34</f>
        <v>-20160</v>
      </c>
    </row>
    <row r="35" spans="1:9" x14ac:dyDescent="0.25">
      <c r="A35" s="1"/>
      <c r="B35" s="1">
        <v>33</v>
      </c>
      <c r="C35" s="29"/>
      <c r="D35" s="67"/>
      <c r="E35" s="49"/>
      <c r="F35" s="67"/>
      <c r="G35" s="68"/>
      <c r="H35" s="17"/>
      <c r="I35" s="2">
        <f>мар.26!I35+F35-E35</f>
        <v>-6720</v>
      </c>
    </row>
    <row r="36" spans="1:9" x14ac:dyDescent="0.25">
      <c r="A36" s="1"/>
      <c r="B36" s="1">
        <v>35</v>
      </c>
      <c r="C36" s="29"/>
      <c r="D36" s="67"/>
      <c r="E36" s="49"/>
      <c r="F36" s="67"/>
      <c r="G36" s="68"/>
      <c r="H36" s="17"/>
      <c r="I36" s="2">
        <f>мар.26!I36+F36-E36</f>
        <v>-2240</v>
      </c>
    </row>
    <row r="37" spans="1:9" x14ac:dyDescent="0.25">
      <c r="A37" s="1"/>
      <c r="B37" s="1">
        <v>36</v>
      </c>
      <c r="C37" s="29"/>
      <c r="D37" s="67"/>
      <c r="E37" s="49"/>
      <c r="F37" s="67"/>
      <c r="G37" s="68"/>
      <c r="H37" s="17"/>
      <c r="I37" s="2">
        <f>мар.26!I37+F37-E37</f>
        <v>-15160</v>
      </c>
    </row>
    <row r="38" spans="1:9" x14ac:dyDescent="0.25">
      <c r="A38" s="1"/>
      <c r="B38" s="1">
        <v>37</v>
      </c>
      <c r="C38" s="29"/>
      <c r="D38" s="67"/>
      <c r="E38" s="49"/>
      <c r="F38" s="67"/>
      <c r="G38" s="68"/>
      <c r="H38" s="17"/>
      <c r="I38" s="2">
        <f>мар.26!I38+F38-E38</f>
        <v>-4480</v>
      </c>
    </row>
    <row r="39" spans="1:9" x14ac:dyDescent="0.25">
      <c r="A39" s="1"/>
      <c r="B39" s="1">
        <v>38.39</v>
      </c>
      <c r="C39" s="29"/>
      <c r="D39" s="67"/>
      <c r="E39" s="49"/>
      <c r="F39" s="67"/>
      <c r="G39" s="68"/>
      <c r="H39" s="17"/>
      <c r="I39" s="2">
        <f>мар.26!I39+F39-E39</f>
        <v>-2240</v>
      </c>
    </row>
    <row r="40" spans="1:9" x14ac:dyDescent="0.25">
      <c r="A40" s="1"/>
      <c r="B40" s="1">
        <v>39</v>
      </c>
      <c r="C40" s="29"/>
      <c r="D40" s="67"/>
      <c r="E40" s="49"/>
      <c r="F40" s="67"/>
      <c r="G40" s="68"/>
      <c r="H40" s="17"/>
      <c r="I40" s="2">
        <f>мар.26!I40+F40-E40</f>
        <v>0</v>
      </c>
    </row>
    <row r="41" spans="1:9" x14ac:dyDescent="0.25">
      <c r="A41" s="28"/>
      <c r="B41" s="1">
        <v>40</v>
      </c>
      <c r="C41" s="29"/>
      <c r="D41" s="67"/>
      <c r="E41" s="49"/>
      <c r="F41" s="67"/>
      <c r="G41" s="68"/>
      <c r="H41" s="17"/>
      <c r="I41" s="2">
        <f>мар.26!I41+F41-E41</f>
        <v>-2240</v>
      </c>
    </row>
    <row r="42" spans="1:9" x14ac:dyDescent="0.25">
      <c r="A42" s="1"/>
      <c r="B42" s="1">
        <v>41</v>
      </c>
      <c r="C42" s="29"/>
      <c r="D42" s="67"/>
      <c r="E42" s="49"/>
      <c r="F42" s="67"/>
      <c r="G42" s="68"/>
      <c r="H42" s="17"/>
      <c r="I42" s="2">
        <f>мар.26!I42+F42-E42</f>
        <v>-4480</v>
      </c>
    </row>
    <row r="43" spans="1:9" x14ac:dyDescent="0.25">
      <c r="A43" s="1"/>
      <c r="B43" s="1">
        <v>42</v>
      </c>
      <c r="C43" s="29"/>
      <c r="D43" s="67"/>
      <c r="E43" s="49"/>
      <c r="F43" s="67"/>
      <c r="G43" s="68"/>
      <c r="H43" s="17"/>
      <c r="I43" s="2">
        <f>мар.26!I43+F43-E43</f>
        <v>20160</v>
      </c>
    </row>
    <row r="44" spans="1:9" x14ac:dyDescent="0.25">
      <c r="A44" s="1"/>
      <c r="B44" s="1">
        <v>43</v>
      </c>
      <c r="C44" s="29"/>
      <c r="D44" s="67"/>
      <c r="E44" s="49"/>
      <c r="F44" s="67"/>
      <c r="G44" s="68"/>
      <c r="H44" s="17"/>
      <c r="I44" s="2">
        <f>мар.26!I44+F44-E44</f>
        <v>-4480</v>
      </c>
    </row>
    <row r="45" spans="1:9" x14ac:dyDescent="0.25">
      <c r="A45" s="1"/>
      <c r="B45" s="1">
        <v>44</v>
      </c>
      <c r="C45" s="29"/>
      <c r="D45" s="67"/>
      <c r="E45" s="49"/>
      <c r="F45" s="67"/>
      <c r="G45" s="68"/>
      <c r="H45" s="17"/>
      <c r="I45" s="2">
        <f>мар.26!I45+F45-E45</f>
        <v>-33600</v>
      </c>
    </row>
    <row r="46" spans="1:9" x14ac:dyDescent="0.25">
      <c r="A46" s="1"/>
      <c r="B46" s="1">
        <v>45</v>
      </c>
      <c r="C46" s="29"/>
      <c r="D46" s="67"/>
      <c r="E46" s="49"/>
      <c r="F46" s="67"/>
      <c r="G46" s="68"/>
      <c r="H46" s="17"/>
      <c r="I46" s="2">
        <f>мар.26!I46+F46-E46</f>
        <v>-6720</v>
      </c>
    </row>
    <row r="47" spans="1:9" x14ac:dyDescent="0.25">
      <c r="A47" s="1"/>
      <c r="B47" s="1">
        <v>46</v>
      </c>
      <c r="C47" s="29"/>
      <c r="D47" s="67"/>
      <c r="E47" s="49"/>
      <c r="F47" s="67"/>
      <c r="G47" s="68"/>
      <c r="H47" s="17"/>
      <c r="I47" s="2">
        <f>мар.26!I47+F47-E47</f>
        <v>-13800</v>
      </c>
    </row>
    <row r="48" spans="1:9" x14ac:dyDescent="0.25">
      <c r="A48" s="1"/>
      <c r="B48" s="1">
        <v>47</v>
      </c>
      <c r="C48" s="29"/>
      <c r="D48" s="67"/>
      <c r="E48" s="49"/>
      <c r="F48" s="67"/>
      <c r="G48" s="68"/>
      <c r="H48" s="17"/>
      <c r="I48" s="2">
        <f>мар.26!I48+F48-E48</f>
        <v>6400</v>
      </c>
    </row>
    <row r="49" spans="1:9" x14ac:dyDescent="0.25">
      <c r="A49" s="1"/>
      <c r="B49" s="1">
        <v>48</v>
      </c>
      <c r="C49" s="29"/>
      <c r="D49" s="67"/>
      <c r="E49" s="49"/>
      <c r="F49" s="67"/>
      <c r="G49" s="68"/>
      <c r="H49" s="17"/>
      <c r="I49" s="2">
        <f>мар.26!I49+F49-E49</f>
        <v>-2240</v>
      </c>
    </row>
    <row r="50" spans="1:9" x14ac:dyDescent="0.25">
      <c r="A50" s="1"/>
      <c r="B50" s="1">
        <v>49</v>
      </c>
      <c r="C50" s="29"/>
      <c r="D50" s="67"/>
      <c r="E50" s="49"/>
      <c r="F50" s="67"/>
      <c r="G50" s="68"/>
      <c r="H50" s="17"/>
      <c r="I50" s="2">
        <f>мар.26!I50+F50-E50</f>
        <v>-2240</v>
      </c>
    </row>
    <row r="51" spans="1:9" x14ac:dyDescent="0.25">
      <c r="A51" s="1"/>
      <c r="B51" s="1">
        <v>50</v>
      </c>
      <c r="C51" s="29"/>
      <c r="D51" s="67"/>
      <c r="E51" s="49"/>
      <c r="F51" s="67"/>
      <c r="G51" s="68"/>
      <c r="H51" s="17"/>
      <c r="I51" s="2">
        <f>мар.26!I51+F51-E51</f>
        <v>-4480</v>
      </c>
    </row>
    <row r="52" spans="1:9" x14ac:dyDescent="0.25">
      <c r="A52" s="1"/>
      <c r="B52" s="1">
        <v>51</v>
      </c>
      <c r="C52" s="20"/>
      <c r="D52" s="67"/>
      <c r="E52" s="49"/>
      <c r="F52" s="67"/>
      <c r="G52" s="68"/>
      <c r="H52" s="17"/>
      <c r="I52" s="2">
        <f>мар.26!I52+F52-E52</f>
        <v>-6720</v>
      </c>
    </row>
    <row r="53" spans="1:9" x14ac:dyDescent="0.25">
      <c r="A53" s="1"/>
      <c r="B53" s="1">
        <v>52</v>
      </c>
      <c r="C53" s="29"/>
      <c r="D53" s="67"/>
      <c r="E53" s="49"/>
      <c r="F53" s="67"/>
      <c r="G53" s="68"/>
      <c r="H53" s="17"/>
      <c r="I53" s="2">
        <f>мар.26!I53+F53-E53</f>
        <v>-15680</v>
      </c>
    </row>
    <row r="54" spans="1:9" x14ac:dyDescent="0.25">
      <c r="A54" s="1"/>
      <c r="B54" s="1">
        <v>53</v>
      </c>
      <c r="C54" s="29"/>
      <c r="D54" s="67"/>
      <c r="E54" s="49"/>
      <c r="F54" s="67"/>
      <c r="G54" s="68"/>
      <c r="H54" s="17"/>
      <c r="I54" s="2">
        <f>мар.26!I54+F54-E54</f>
        <v>-14600</v>
      </c>
    </row>
    <row r="55" spans="1:9" x14ac:dyDescent="0.25">
      <c r="A55" s="1"/>
      <c r="B55" s="1">
        <v>54</v>
      </c>
      <c r="C55" s="29"/>
      <c r="D55" s="67"/>
      <c r="E55" s="49"/>
      <c r="F55" s="67"/>
      <c r="G55" s="68"/>
      <c r="H55" s="17"/>
      <c r="I55" s="2">
        <f>мар.26!I55+F55-E55</f>
        <v>-4420</v>
      </c>
    </row>
    <row r="56" spans="1:9" x14ac:dyDescent="0.25">
      <c r="A56" s="1"/>
      <c r="B56" s="1">
        <v>55</v>
      </c>
      <c r="C56" s="29"/>
      <c r="D56" s="67"/>
      <c r="E56" s="49"/>
      <c r="F56" s="67"/>
      <c r="G56" s="68"/>
      <c r="H56" s="17"/>
      <c r="I56" s="2">
        <f>мар.26!I56+F56-E56</f>
        <v>-4480</v>
      </c>
    </row>
    <row r="57" spans="1:9" x14ac:dyDescent="0.25">
      <c r="A57" s="1"/>
      <c r="B57" s="1">
        <v>56</v>
      </c>
      <c r="C57" s="29"/>
      <c r="D57" s="67"/>
      <c r="E57" s="49"/>
      <c r="F57" s="67"/>
      <c r="G57" s="68"/>
      <c r="H57" s="17"/>
      <c r="I57" s="2">
        <f>мар.26!I57+F57-E57</f>
        <v>0</v>
      </c>
    </row>
    <row r="58" spans="1:9" x14ac:dyDescent="0.25">
      <c r="A58" s="1"/>
      <c r="B58" s="1">
        <v>57</v>
      </c>
      <c r="C58" s="29"/>
      <c r="D58" s="67"/>
      <c r="E58" s="49"/>
      <c r="F58" s="67"/>
      <c r="G58" s="68"/>
      <c r="H58" s="17"/>
      <c r="I58" s="2">
        <f>мар.26!I58+F58-E58</f>
        <v>-33600</v>
      </c>
    </row>
    <row r="59" spans="1:9" x14ac:dyDescent="0.25">
      <c r="A59" s="1"/>
      <c r="B59" s="1">
        <v>58</v>
      </c>
      <c r="C59" s="29"/>
      <c r="D59" s="67"/>
      <c r="E59" s="49"/>
      <c r="F59" s="67"/>
      <c r="G59" s="68"/>
      <c r="H59" s="17"/>
      <c r="I59" s="2">
        <f>мар.26!I59+F59-E59</f>
        <v>-33600</v>
      </c>
    </row>
    <row r="60" spans="1:9" x14ac:dyDescent="0.25">
      <c r="A60" s="1"/>
      <c r="B60" s="1">
        <v>59</v>
      </c>
      <c r="C60" s="29"/>
      <c r="D60" s="67"/>
      <c r="E60" s="49"/>
      <c r="F60" s="67"/>
      <c r="G60" s="68"/>
      <c r="H60" s="17"/>
      <c r="I60" s="2">
        <f>мар.26!I60+F60-E60</f>
        <v>-2240</v>
      </c>
    </row>
    <row r="61" spans="1:9" x14ac:dyDescent="0.25">
      <c r="A61" s="1"/>
      <c r="B61" s="1">
        <v>60</v>
      </c>
      <c r="C61" s="29"/>
      <c r="D61" s="67"/>
      <c r="E61" s="49"/>
      <c r="F61" s="67"/>
      <c r="G61" s="68"/>
      <c r="H61" s="17"/>
      <c r="I61" s="2">
        <f>мар.26!I61+F61-E61</f>
        <v>-2240</v>
      </c>
    </row>
    <row r="62" spans="1:9" x14ac:dyDescent="0.25">
      <c r="A62" s="1"/>
      <c r="B62" s="1">
        <v>61</v>
      </c>
      <c r="C62" s="29"/>
      <c r="D62" s="67"/>
      <c r="E62" s="49"/>
      <c r="F62" s="67"/>
      <c r="G62" s="68"/>
      <c r="H62" s="17"/>
      <c r="I62" s="2">
        <f>мар.26!I62+F62-E62</f>
        <v>-10780</v>
      </c>
    </row>
    <row r="63" spans="1:9" x14ac:dyDescent="0.25">
      <c r="A63" s="1"/>
      <c r="B63" s="1">
        <v>62</v>
      </c>
      <c r="C63" s="29"/>
      <c r="D63" s="67"/>
      <c r="E63" s="49"/>
      <c r="F63" s="67"/>
      <c r="G63" s="68"/>
      <c r="H63" s="17"/>
      <c r="I63" s="2">
        <f>мар.26!I63+F63-E63</f>
        <v>-2240</v>
      </c>
    </row>
    <row r="64" spans="1:9" x14ac:dyDescent="0.25">
      <c r="A64" s="1"/>
      <c r="B64" s="1">
        <v>63</v>
      </c>
      <c r="C64" s="29"/>
      <c r="D64" s="67"/>
      <c r="E64" s="49"/>
      <c r="F64" s="67"/>
      <c r="G64" s="68"/>
      <c r="H64" s="17"/>
      <c r="I64" s="2">
        <f>мар.26!I64+F64-E64</f>
        <v>-2240</v>
      </c>
    </row>
    <row r="65" spans="1:9" x14ac:dyDescent="0.25">
      <c r="A65" s="1"/>
      <c r="B65" s="1">
        <v>64</v>
      </c>
      <c r="C65" s="29"/>
      <c r="D65" s="67"/>
      <c r="E65" s="49"/>
      <c r="F65" s="67"/>
      <c r="G65" s="68"/>
      <c r="H65" s="17"/>
      <c r="I65" s="2">
        <f>мар.26!I65+F65-E65</f>
        <v>-4480</v>
      </c>
    </row>
    <row r="66" spans="1:9" x14ac:dyDescent="0.25">
      <c r="A66" s="1"/>
      <c r="B66" s="1">
        <v>65</v>
      </c>
      <c r="C66" s="29"/>
      <c r="D66" s="67"/>
      <c r="E66" s="49"/>
      <c r="F66" s="67"/>
      <c r="G66" s="68"/>
      <c r="H66" s="17"/>
      <c r="I66" s="2">
        <f>мар.26!I66+F66-E66</f>
        <v>-2240</v>
      </c>
    </row>
    <row r="67" spans="1:9" x14ac:dyDescent="0.25">
      <c r="A67" s="1"/>
      <c r="B67" s="1">
        <v>66</v>
      </c>
      <c r="C67" s="29"/>
      <c r="D67" s="67"/>
      <c r="E67" s="49"/>
      <c r="F67" s="67"/>
      <c r="G67" s="68"/>
      <c r="H67" s="17"/>
      <c r="I67" s="2">
        <f>мар.26!I67+F67-E67</f>
        <v>-2240</v>
      </c>
    </row>
    <row r="68" spans="1:9" x14ac:dyDescent="0.25">
      <c r="A68" s="1"/>
      <c r="B68" s="1">
        <v>67</v>
      </c>
      <c r="C68" s="29"/>
      <c r="D68" s="67"/>
      <c r="E68" s="49"/>
      <c r="F68" s="67"/>
      <c r="G68" s="68"/>
      <c r="H68" s="17"/>
      <c r="I68" s="2">
        <f>мар.26!I68+F68-E68</f>
        <v>-2240</v>
      </c>
    </row>
    <row r="69" spans="1:9" x14ac:dyDescent="0.25">
      <c r="A69" s="1"/>
      <c r="B69" s="1">
        <v>68</v>
      </c>
      <c r="C69" s="29"/>
      <c r="D69" s="67"/>
      <c r="E69" s="49"/>
      <c r="F69" s="67"/>
      <c r="G69" s="68"/>
      <c r="H69" s="17"/>
      <c r="I69" s="2">
        <f>мар.26!I69+F69-E69</f>
        <v>100800</v>
      </c>
    </row>
    <row r="70" spans="1:9" x14ac:dyDescent="0.25">
      <c r="A70" s="28"/>
      <c r="B70" s="1">
        <v>69</v>
      </c>
      <c r="C70" s="20"/>
      <c r="D70" s="67"/>
      <c r="E70" s="49"/>
      <c r="F70" s="67"/>
      <c r="G70" s="68"/>
      <c r="H70" s="17"/>
      <c r="I70" s="2">
        <f>мар.26!I70+F70-E70</f>
        <v>-33600</v>
      </c>
    </row>
    <row r="71" spans="1:9" x14ac:dyDescent="0.25">
      <c r="A71" s="27"/>
      <c r="B71" s="1">
        <v>70</v>
      </c>
      <c r="C71" s="29"/>
      <c r="D71" s="67"/>
      <c r="E71" s="49"/>
      <c r="F71" s="67"/>
      <c r="G71" s="68"/>
      <c r="H71" s="17"/>
      <c r="I71" s="2">
        <f>мар.26!I71+F71-E71</f>
        <v>-3100</v>
      </c>
    </row>
    <row r="72" spans="1:9" x14ac:dyDescent="0.25">
      <c r="A72" s="1"/>
      <c r="B72" s="1">
        <v>71</v>
      </c>
      <c r="C72" s="29"/>
      <c r="D72" s="67"/>
      <c r="E72" s="49"/>
      <c r="F72" s="67"/>
      <c r="G72" s="68"/>
      <c r="H72" s="17"/>
      <c r="I72" s="2">
        <f>мар.26!I72+F72-E72</f>
        <v>-2240</v>
      </c>
    </row>
    <row r="73" spans="1:9" x14ac:dyDescent="0.25">
      <c r="A73" s="1"/>
      <c r="B73" s="1">
        <v>72</v>
      </c>
      <c r="C73" s="29"/>
      <c r="D73" s="67"/>
      <c r="E73" s="49"/>
      <c r="F73" s="67"/>
      <c r="G73" s="68"/>
      <c r="H73" s="17"/>
      <c r="I73" s="2">
        <f>мар.26!I73+F73-E73</f>
        <v>0</v>
      </c>
    </row>
    <row r="74" spans="1:9" x14ac:dyDescent="0.25">
      <c r="A74" s="1"/>
      <c r="B74" s="1">
        <v>73</v>
      </c>
      <c r="C74" s="29"/>
      <c r="D74" s="67"/>
      <c r="E74" s="49"/>
      <c r="F74" s="67"/>
      <c r="G74" s="68"/>
      <c r="H74" s="17"/>
      <c r="I74" s="2">
        <f>мар.26!I74+F74-E74</f>
        <v>0</v>
      </c>
    </row>
    <row r="75" spans="1:9" x14ac:dyDescent="0.25">
      <c r="A75" s="27"/>
      <c r="B75" s="1">
        <v>74</v>
      </c>
      <c r="C75" s="29"/>
      <c r="D75" s="67"/>
      <c r="E75" s="49"/>
      <c r="F75" s="67"/>
      <c r="G75" s="68"/>
      <c r="H75" s="17"/>
      <c r="I75" s="2">
        <f>мар.26!I75+F75-E75</f>
        <v>-6720</v>
      </c>
    </row>
    <row r="76" spans="1:9" x14ac:dyDescent="0.25">
      <c r="A76" s="1"/>
      <c r="B76" s="1">
        <v>75</v>
      </c>
      <c r="C76" s="29"/>
      <c r="D76" s="67"/>
      <c r="E76" s="49"/>
      <c r="F76" s="67"/>
      <c r="G76" s="68"/>
      <c r="H76" s="17"/>
      <c r="I76" s="2">
        <f>мар.26!I76+F76-E76</f>
        <v>-2240</v>
      </c>
    </row>
    <row r="77" spans="1:9" x14ac:dyDescent="0.25">
      <c r="A77" s="1"/>
      <c r="B77" s="1">
        <v>76</v>
      </c>
      <c r="C77" s="29"/>
      <c r="D77" s="67"/>
      <c r="E77" s="49"/>
      <c r="F77" s="67"/>
      <c r="G77" s="68"/>
      <c r="H77" s="17"/>
      <c r="I77" s="2">
        <f>мар.26!I77+F77-E77</f>
        <v>-2240</v>
      </c>
    </row>
    <row r="78" spans="1:9" x14ac:dyDescent="0.25">
      <c r="A78" s="27"/>
      <c r="B78" s="1">
        <v>77</v>
      </c>
      <c r="C78" s="29"/>
      <c r="D78" s="67"/>
      <c r="E78" s="49"/>
      <c r="F78" s="67"/>
      <c r="G78" s="68"/>
      <c r="H78" s="17"/>
      <c r="I78" s="2">
        <f>мар.26!I78+F78-E78</f>
        <v>4480</v>
      </c>
    </row>
    <row r="79" spans="1:9" x14ac:dyDescent="0.25">
      <c r="A79" s="1"/>
      <c r="B79" s="1">
        <v>78</v>
      </c>
      <c r="C79" s="29"/>
      <c r="D79" s="67"/>
      <c r="E79" s="49"/>
      <c r="F79" s="67"/>
      <c r="G79" s="68"/>
      <c r="H79" s="17"/>
      <c r="I79" s="2">
        <f>мар.26!I79+F79-E79</f>
        <v>0</v>
      </c>
    </row>
    <row r="80" spans="1:9" x14ac:dyDescent="0.25">
      <c r="A80" s="1"/>
      <c r="B80" s="1">
        <v>79</v>
      </c>
      <c r="C80" s="29"/>
      <c r="D80" s="67"/>
      <c r="E80" s="49"/>
      <c r="F80" s="67"/>
      <c r="G80" s="68"/>
      <c r="H80" s="17"/>
      <c r="I80" s="2">
        <f>мар.26!I80+F80-E80</f>
        <v>-4480</v>
      </c>
    </row>
    <row r="81" spans="1:9" x14ac:dyDescent="0.25">
      <c r="A81" s="1"/>
      <c r="B81" s="1">
        <v>80</v>
      </c>
      <c r="C81" s="29"/>
      <c r="D81" s="67"/>
      <c r="E81" s="49"/>
      <c r="F81" s="67"/>
      <c r="G81" s="68"/>
      <c r="H81" s="17"/>
      <c r="I81" s="2">
        <f>мар.26!I81+F81-E81</f>
        <v>0</v>
      </c>
    </row>
    <row r="82" spans="1:9" x14ac:dyDescent="0.25">
      <c r="A82" s="1"/>
      <c r="B82" s="1">
        <v>81</v>
      </c>
      <c r="C82" s="29"/>
      <c r="D82" s="67"/>
      <c r="E82" s="49"/>
      <c r="F82" s="67"/>
      <c r="G82" s="68"/>
      <c r="H82" s="17"/>
      <c r="I82" s="2">
        <f>мар.26!I82+F82-E82</f>
        <v>-2240</v>
      </c>
    </row>
    <row r="83" spans="1:9" x14ac:dyDescent="0.25">
      <c r="A83" s="1"/>
      <c r="B83" s="1">
        <v>82</v>
      </c>
      <c r="C83" s="20"/>
      <c r="D83" s="67"/>
      <c r="E83" s="49"/>
      <c r="F83" s="67"/>
      <c r="G83" s="68"/>
      <c r="H83" s="17"/>
      <c r="I83" s="2">
        <f>мар.26!I83+F83-E83</f>
        <v>-2240</v>
      </c>
    </row>
    <row r="84" spans="1:9" x14ac:dyDescent="0.25">
      <c r="A84" s="27"/>
      <c r="B84" s="1">
        <v>83</v>
      </c>
      <c r="C84" s="20"/>
      <c r="D84" s="67"/>
      <c r="E84" s="49"/>
      <c r="F84" s="67"/>
      <c r="G84" s="68"/>
      <c r="H84" s="17"/>
      <c r="I84" s="2">
        <f>мар.26!I84+F84-E84</f>
        <v>-6700</v>
      </c>
    </row>
    <row r="85" spans="1:9" x14ac:dyDescent="0.25">
      <c r="A85" s="1"/>
      <c r="B85" s="1">
        <v>84</v>
      </c>
      <c r="C85" s="29"/>
      <c r="D85" s="67"/>
      <c r="E85" s="49"/>
      <c r="F85" s="67"/>
      <c r="G85" s="68"/>
      <c r="H85" s="17"/>
      <c r="I85" s="2">
        <f>мар.26!I85+F85-E85</f>
        <v>1400</v>
      </c>
    </row>
    <row r="86" spans="1:9" x14ac:dyDescent="0.25">
      <c r="A86" s="1"/>
      <c r="B86" s="1">
        <v>85</v>
      </c>
      <c r="C86" s="29"/>
      <c r="D86" s="67"/>
      <c r="E86" s="49"/>
      <c r="F86" s="67"/>
      <c r="G86" s="68"/>
      <c r="H86" s="17"/>
      <c r="I86" s="2">
        <f>мар.26!I86+F86-E86</f>
        <v>0</v>
      </c>
    </row>
    <row r="87" spans="1:9" x14ac:dyDescent="0.25">
      <c r="A87" s="1"/>
      <c r="B87" s="1">
        <v>86</v>
      </c>
      <c r="C87" s="29"/>
      <c r="D87" s="67"/>
      <c r="E87" s="49"/>
      <c r="F87" s="67"/>
      <c r="G87" s="68"/>
      <c r="H87" s="17"/>
      <c r="I87" s="2">
        <f>мар.26!I87+F87-E87</f>
        <v>-4480</v>
      </c>
    </row>
    <row r="88" spans="1:9" x14ac:dyDescent="0.25">
      <c r="A88" s="28"/>
      <c r="B88" s="1">
        <v>87</v>
      </c>
      <c r="C88" s="29"/>
      <c r="D88" s="67"/>
      <c r="E88" s="49"/>
      <c r="F88" s="67"/>
      <c r="G88" s="68"/>
      <c r="H88" s="17"/>
      <c r="I88" s="2">
        <f>мар.26!I88+F88-E88</f>
        <v>0</v>
      </c>
    </row>
    <row r="89" spans="1:9" x14ac:dyDescent="0.25">
      <c r="A89" s="1"/>
      <c r="B89" s="1">
        <v>88</v>
      </c>
      <c r="C89" s="29"/>
      <c r="D89" s="67"/>
      <c r="E89" s="49"/>
      <c r="F89" s="67"/>
      <c r="G89" s="68"/>
      <c r="H89" s="17"/>
      <c r="I89" s="2">
        <f>мар.26!I89+F89-E89</f>
        <v>-4480</v>
      </c>
    </row>
    <row r="90" spans="1:9" x14ac:dyDescent="0.25">
      <c r="A90" s="1"/>
      <c r="B90" s="1">
        <v>89</v>
      </c>
      <c r="C90" s="29"/>
      <c r="D90" s="67"/>
      <c r="E90" s="49"/>
      <c r="F90" s="67"/>
      <c r="G90" s="68"/>
      <c r="H90" s="17"/>
      <c r="I90" s="2">
        <f>мар.26!I90+F90-E90</f>
        <v>-2240</v>
      </c>
    </row>
    <row r="91" spans="1:9" x14ac:dyDescent="0.25">
      <c r="A91" s="1"/>
      <c r="B91" s="1">
        <v>90</v>
      </c>
      <c r="C91" s="29"/>
      <c r="D91" s="67"/>
      <c r="E91" s="49"/>
      <c r="F91" s="67"/>
      <c r="G91" s="68"/>
      <c r="H91" s="17"/>
      <c r="I91" s="2">
        <f>мар.26!I91+F91-E91</f>
        <v>480</v>
      </c>
    </row>
    <row r="92" spans="1:9" x14ac:dyDescent="0.25">
      <c r="A92" s="1"/>
      <c r="B92" s="1">
        <v>91</v>
      </c>
      <c r="C92" s="29"/>
      <c r="D92" s="67"/>
      <c r="E92" s="49"/>
      <c r="F92" s="67"/>
      <c r="G92" s="68"/>
      <c r="H92" s="17"/>
      <c r="I92" s="2">
        <f>мар.26!I92+F92-E92</f>
        <v>6400</v>
      </c>
    </row>
    <row r="93" spans="1:9" x14ac:dyDescent="0.25">
      <c r="A93" s="1"/>
      <c r="B93" s="1">
        <v>92</v>
      </c>
      <c r="C93" s="29"/>
      <c r="D93" s="67"/>
      <c r="E93" s="49"/>
      <c r="F93" s="67"/>
      <c r="G93" s="68"/>
      <c r="H93" s="17"/>
      <c r="I93" s="2">
        <f>мар.26!I93+F93-E93</f>
        <v>0</v>
      </c>
    </row>
    <row r="94" spans="1:9" x14ac:dyDescent="0.25">
      <c r="A94" s="1"/>
      <c r="B94" s="1">
        <v>93</v>
      </c>
      <c r="C94" s="29"/>
      <c r="D94" s="67"/>
      <c r="E94" s="49"/>
      <c r="F94" s="67"/>
      <c r="G94" s="68"/>
      <c r="H94" s="17"/>
      <c r="I94" s="2">
        <f>мар.26!I94+F94-E94</f>
        <v>0</v>
      </c>
    </row>
    <row r="95" spans="1:9" x14ac:dyDescent="0.25">
      <c r="A95" s="1"/>
      <c r="B95" s="1">
        <v>94</v>
      </c>
      <c r="C95" s="29"/>
      <c r="D95" s="67"/>
      <c r="E95" s="49"/>
      <c r="F95" s="67"/>
      <c r="G95" s="68"/>
      <c r="H95" s="17"/>
      <c r="I95" s="2">
        <f>мар.26!I95+F95-E95</f>
        <v>-4480</v>
      </c>
    </row>
    <row r="96" spans="1:9" x14ac:dyDescent="0.25">
      <c r="A96" s="1"/>
      <c r="B96" s="1">
        <v>95</v>
      </c>
      <c r="C96" s="29"/>
      <c r="D96" s="67"/>
      <c r="E96" s="49"/>
      <c r="F96" s="67"/>
      <c r="G96" s="68"/>
      <c r="H96" s="17"/>
      <c r="I96" s="2">
        <f>мар.26!I96+F96-E96</f>
        <v>-2240</v>
      </c>
    </row>
    <row r="97" spans="1:9" x14ac:dyDescent="0.25">
      <c r="A97" s="1"/>
      <c r="B97" s="1">
        <v>96</v>
      </c>
      <c r="C97" s="20"/>
      <c r="D97" s="67"/>
      <c r="E97" s="49"/>
      <c r="F97" s="67"/>
      <c r="G97" s="68"/>
      <c r="H97" s="17"/>
      <c r="I97" s="2">
        <f>мар.26!I97+F97-E97</f>
        <v>-8960</v>
      </c>
    </row>
    <row r="98" spans="1:9" x14ac:dyDescent="0.25">
      <c r="A98" s="1"/>
      <c r="B98" s="1">
        <v>97</v>
      </c>
      <c r="C98" s="29"/>
      <c r="D98" s="67"/>
      <c r="E98" s="49"/>
      <c r="F98" s="67"/>
      <c r="G98" s="68"/>
      <c r="H98" s="17"/>
      <c r="I98" s="2">
        <f>мар.26!I98+F98-E98</f>
        <v>-23600</v>
      </c>
    </row>
    <row r="99" spans="1:9" x14ac:dyDescent="0.25">
      <c r="A99" s="1"/>
      <c r="B99" s="1">
        <v>98</v>
      </c>
      <c r="C99" s="29"/>
      <c r="D99" s="67"/>
      <c r="E99" s="49"/>
      <c r="F99" s="67"/>
      <c r="G99" s="68"/>
      <c r="H99" s="17"/>
      <c r="I99" s="2">
        <f>мар.26!I99+F99-E99</f>
        <v>-2240</v>
      </c>
    </row>
    <row r="100" spans="1:9" x14ac:dyDescent="0.25">
      <c r="A100" s="1"/>
      <c r="B100" s="1">
        <v>99</v>
      </c>
      <c r="C100" s="29"/>
      <c r="D100" s="67"/>
      <c r="E100" s="49"/>
      <c r="F100" s="67"/>
      <c r="G100" s="68"/>
      <c r="H100" s="17"/>
      <c r="I100" s="2">
        <f>мар.26!I100+F100-E100</f>
        <v>-2240</v>
      </c>
    </row>
    <row r="101" spans="1:9" x14ac:dyDescent="0.25">
      <c r="A101" s="1"/>
      <c r="B101" s="1">
        <v>100</v>
      </c>
      <c r="C101" s="29"/>
      <c r="D101" s="67"/>
      <c r="E101" s="49"/>
      <c r="F101" s="67"/>
      <c r="G101" s="68"/>
      <c r="H101" s="17"/>
      <c r="I101" s="2">
        <f>мар.26!I101+F101-E101</f>
        <v>-23600</v>
      </c>
    </row>
    <row r="102" spans="1:9" x14ac:dyDescent="0.25">
      <c r="A102" s="1"/>
      <c r="B102" s="1">
        <v>101</v>
      </c>
      <c r="C102" s="29"/>
      <c r="D102" s="67"/>
      <c r="E102" s="49"/>
      <c r="F102" s="67"/>
      <c r="G102" s="68"/>
      <c r="H102" s="17"/>
      <c r="I102" s="2">
        <f>мар.26!I102+F102-E102</f>
        <v>0</v>
      </c>
    </row>
    <row r="103" spans="1:9" x14ac:dyDescent="0.25">
      <c r="A103" s="1"/>
      <c r="B103" s="1">
        <v>102</v>
      </c>
      <c r="C103" s="29"/>
      <c r="D103" s="67"/>
      <c r="E103" s="49"/>
      <c r="F103" s="67"/>
      <c r="G103" s="68"/>
      <c r="H103" s="17"/>
      <c r="I103" s="2">
        <f>мар.26!I103+F103-E103</f>
        <v>-23600</v>
      </c>
    </row>
    <row r="104" spans="1:9" x14ac:dyDescent="0.25">
      <c r="A104" s="1"/>
      <c r="B104" s="1">
        <v>103</v>
      </c>
      <c r="C104" s="29"/>
      <c r="D104" s="67"/>
      <c r="E104" s="49"/>
      <c r="F104" s="67"/>
      <c r="G104" s="68"/>
      <c r="H104" s="17"/>
      <c r="I104" s="2">
        <f>мар.26!I104+F104-E104</f>
        <v>-6720</v>
      </c>
    </row>
    <row r="105" spans="1:9" x14ac:dyDescent="0.25">
      <c r="A105" s="1"/>
      <c r="B105" s="1">
        <v>104</v>
      </c>
      <c r="C105" s="29"/>
      <c r="D105" s="67"/>
      <c r="E105" s="49"/>
      <c r="F105" s="67"/>
      <c r="G105" s="68"/>
      <c r="H105" s="17"/>
      <c r="I105" s="2">
        <f>мар.26!I105+F105-E105</f>
        <v>-2240</v>
      </c>
    </row>
    <row r="106" spans="1:9" x14ac:dyDescent="0.25">
      <c r="A106" s="1"/>
      <c r="B106" s="1">
        <v>105</v>
      </c>
      <c r="C106" s="29"/>
      <c r="D106" s="67"/>
      <c r="E106" s="49"/>
      <c r="F106" s="67"/>
      <c r="G106" s="68"/>
      <c r="H106" s="17"/>
      <c r="I106" s="2">
        <f>мар.26!I106+F106-E106</f>
        <v>-33600</v>
      </c>
    </row>
    <row r="107" spans="1:9" x14ac:dyDescent="0.25">
      <c r="A107" s="1"/>
      <c r="B107" s="1">
        <v>106</v>
      </c>
      <c r="C107" s="29"/>
      <c r="D107" s="67"/>
      <c r="E107" s="49"/>
      <c r="F107" s="67"/>
      <c r="G107" s="68"/>
      <c r="H107" s="17"/>
      <c r="I107" s="2">
        <f>мар.26!I107+F107-E107</f>
        <v>80908</v>
      </c>
    </row>
    <row r="108" spans="1:9" x14ac:dyDescent="0.25">
      <c r="A108" s="1"/>
      <c r="B108" s="1">
        <v>107</v>
      </c>
      <c r="C108" s="29"/>
      <c r="D108" s="67"/>
      <c r="E108" s="49"/>
      <c r="F108" s="67"/>
      <c r="G108" s="68"/>
      <c r="H108" s="17"/>
      <c r="I108" s="2">
        <f>мар.26!I108+F108-E108</f>
        <v>0</v>
      </c>
    </row>
    <row r="109" spans="1:9" x14ac:dyDescent="0.25">
      <c r="A109" s="1"/>
      <c r="B109" s="1">
        <v>108</v>
      </c>
      <c r="C109" s="29"/>
      <c r="D109" s="67"/>
      <c r="E109" s="49"/>
      <c r="F109" s="67"/>
      <c r="G109" s="68"/>
      <c r="H109" s="17"/>
      <c r="I109" s="2">
        <f>мар.26!I109+F109-E109</f>
        <v>0</v>
      </c>
    </row>
    <row r="110" spans="1:9" x14ac:dyDescent="0.25">
      <c r="A110" s="1"/>
      <c r="B110" s="1">
        <v>109</v>
      </c>
      <c r="C110" s="29"/>
      <c r="D110" s="67"/>
      <c r="E110" s="49"/>
      <c r="F110" s="67"/>
      <c r="G110" s="68"/>
      <c r="H110" s="17"/>
      <c r="I110" s="2">
        <f>мар.26!I110+F110-E110</f>
        <v>0</v>
      </c>
    </row>
    <row r="111" spans="1:9" x14ac:dyDescent="0.25">
      <c r="A111" s="1"/>
      <c r="B111" s="1">
        <v>110</v>
      </c>
      <c r="C111" s="29"/>
      <c r="D111" s="67"/>
      <c r="E111" s="49"/>
      <c r="F111" s="67"/>
      <c r="G111" s="68"/>
      <c r="H111" s="17"/>
      <c r="I111" s="2">
        <f>мар.26!I111+F111-E111</f>
        <v>-33600</v>
      </c>
    </row>
    <row r="112" spans="1:9" x14ac:dyDescent="0.25">
      <c r="A112" s="1"/>
      <c r="B112" s="1">
        <v>111</v>
      </c>
      <c r="C112" s="29"/>
      <c r="D112" s="67"/>
      <c r="E112" s="49"/>
      <c r="F112" s="67"/>
      <c r="G112" s="68"/>
      <c r="H112" s="17"/>
      <c r="I112" s="2">
        <f>мар.26!I112+F112-E112</f>
        <v>0</v>
      </c>
    </row>
    <row r="113" spans="1:9" x14ac:dyDescent="0.25">
      <c r="A113" s="1"/>
      <c r="B113" s="1">
        <v>112</v>
      </c>
      <c r="C113" s="29"/>
      <c r="D113" s="67"/>
      <c r="E113" s="49"/>
      <c r="F113" s="67"/>
      <c r="G113" s="68"/>
      <c r="H113" s="17"/>
      <c r="I113" s="2">
        <f>мар.26!I113+F113-E113</f>
        <v>-2100</v>
      </c>
    </row>
    <row r="114" spans="1:9" x14ac:dyDescent="0.25">
      <c r="A114" s="1"/>
      <c r="B114" s="1">
        <v>113</v>
      </c>
      <c r="C114" s="29"/>
      <c r="D114" s="67"/>
      <c r="E114" s="49"/>
      <c r="F114" s="67"/>
      <c r="G114" s="68"/>
      <c r="H114" s="17"/>
      <c r="I114" s="2">
        <f>мар.26!I114+F114-E114</f>
        <v>0</v>
      </c>
    </row>
    <row r="115" spans="1:9" x14ac:dyDescent="0.25">
      <c r="A115" s="28"/>
      <c r="B115" s="1">
        <v>114</v>
      </c>
      <c r="C115" s="29"/>
      <c r="D115" s="67"/>
      <c r="E115" s="49"/>
      <c r="F115" s="67"/>
      <c r="G115" s="68"/>
      <c r="H115" s="17"/>
      <c r="I115" s="2">
        <f>мар.26!I115+F115-E115</f>
        <v>14680</v>
      </c>
    </row>
    <row r="116" spans="1:9" x14ac:dyDescent="0.25">
      <c r="A116" s="1"/>
      <c r="B116" s="1">
        <v>115</v>
      </c>
      <c r="C116" s="29"/>
      <c r="D116" s="67"/>
      <c r="E116" s="49"/>
      <c r="F116" s="67"/>
      <c r="G116" s="68"/>
      <c r="H116" s="17"/>
      <c r="I116" s="2">
        <f>мар.26!I116+F116-E116</f>
        <v>2240</v>
      </c>
    </row>
    <row r="117" spans="1:9" x14ac:dyDescent="0.25">
      <c r="A117" s="1"/>
      <c r="B117" s="1">
        <v>116</v>
      </c>
      <c r="C117" s="20"/>
      <c r="D117" s="67"/>
      <c r="E117" s="49"/>
      <c r="F117" s="67"/>
      <c r="G117" s="68"/>
      <c r="H117" s="17"/>
      <c r="I117" s="2">
        <f>мар.26!I117+F117-E117</f>
        <v>0</v>
      </c>
    </row>
    <row r="118" spans="1:9" x14ac:dyDescent="0.25">
      <c r="A118" s="1"/>
      <c r="B118" s="1">
        <v>117</v>
      </c>
      <c r="C118" s="29"/>
      <c r="D118" s="67"/>
      <c r="E118" s="49"/>
      <c r="F118" s="67"/>
      <c r="G118" s="68"/>
      <c r="H118" s="17"/>
      <c r="I118" s="2">
        <f>мар.26!I118+F118-E118</f>
        <v>-4640</v>
      </c>
    </row>
    <row r="119" spans="1:9" x14ac:dyDescent="0.25">
      <c r="A119" s="1"/>
      <c r="B119" s="1">
        <v>118</v>
      </c>
      <c r="C119" s="29"/>
      <c r="D119" s="67"/>
      <c r="E119" s="49"/>
      <c r="F119" s="67"/>
      <c r="G119" s="68"/>
      <c r="H119" s="17"/>
      <c r="I119" s="2">
        <f>мар.26!I119+F119-E119</f>
        <v>-2240</v>
      </c>
    </row>
    <row r="120" spans="1:9" x14ac:dyDescent="0.25">
      <c r="A120" s="1"/>
      <c r="B120" s="1">
        <v>119</v>
      </c>
      <c r="C120" s="29"/>
      <c r="D120" s="67"/>
      <c r="E120" s="49"/>
      <c r="F120" s="67"/>
      <c r="G120" s="68"/>
      <c r="H120" s="17"/>
      <c r="I120" s="2">
        <f>мар.26!I120+F120-E120</f>
        <v>20160</v>
      </c>
    </row>
    <row r="121" spans="1:9" x14ac:dyDescent="0.25">
      <c r="A121" s="1"/>
      <c r="B121" s="1">
        <v>120</v>
      </c>
      <c r="C121" s="29"/>
      <c r="D121" s="67"/>
      <c r="E121" s="49"/>
      <c r="F121" s="67"/>
      <c r="G121" s="68"/>
      <c r="H121" s="17"/>
      <c r="I121" s="2">
        <f>мар.26!I121+F121-E121</f>
        <v>0</v>
      </c>
    </row>
    <row r="122" spans="1:9" x14ac:dyDescent="0.25">
      <c r="A122" s="1"/>
      <c r="B122" s="1">
        <v>121</v>
      </c>
      <c r="C122" s="29"/>
      <c r="D122" s="67"/>
      <c r="E122" s="49"/>
      <c r="F122" s="67"/>
      <c r="G122" s="68"/>
      <c r="H122" s="17"/>
      <c r="I122" s="2">
        <f>мар.26!I122+F122-E122</f>
        <v>0</v>
      </c>
    </row>
    <row r="123" spans="1:9" x14ac:dyDescent="0.25">
      <c r="A123" s="1"/>
      <c r="B123" s="1">
        <v>122</v>
      </c>
      <c r="C123" s="29"/>
      <c r="D123" s="67"/>
      <c r="E123" s="49"/>
      <c r="F123" s="67"/>
      <c r="G123" s="68"/>
      <c r="H123" s="17"/>
      <c r="I123" s="2">
        <f>мар.26!I123+F123-E123</f>
        <v>0</v>
      </c>
    </row>
    <row r="124" spans="1:9" x14ac:dyDescent="0.25">
      <c r="A124" s="1"/>
      <c r="B124" s="1">
        <v>123</v>
      </c>
      <c r="C124" s="29"/>
      <c r="D124" s="67"/>
      <c r="E124" s="49"/>
      <c r="F124" s="67"/>
      <c r="G124" s="68"/>
      <c r="H124" s="17"/>
      <c r="I124" s="2">
        <f>мар.26!I124+F124-E124</f>
        <v>0</v>
      </c>
    </row>
    <row r="125" spans="1:9" x14ac:dyDescent="0.25">
      <c r="A125" s="1"/>
      <c r="B125" s="1">
        <v>124</v>
      </c>
      <c r="C125" s="29"/>
      <c r="D125" s="67"/>
      <c r="E125" s="49"/>
      <c r="F125" s="67"/>
      <c r="G125" s="68"/>
      <c r="H125" s="17"/>
      <c r="I125" s="2">
        <f>мар.26!I125+F125-E125</f>
        <v>0</v>
      </c>
    </row>
    <row r="126" spans="1:9" x14ac:dyDescent="0.25">
      <c r="A126" s="1"/>
      <c r="B126" s="1">
        <v>125</v>
      </c>
      <c r="C126" s="29"/>
      <c r="D126" s="67"/>
      <c r="E126" s="49"/>
      <c r="F126" s="67"/>
      <c r="G126" s="68"/>
      <c r="H126" s="17"/>
      <c r="I126" s="2">
        <f>мар.26!I126+F126-E126</f>
        <v>0</v>
      </c>
    </row>
    <row r="127" spans="1:9" x14ac:dyDescent="0.25">
      <c r="A127" s="1"/>
      <c r="B127" s="1">
        <v>126</v>
      </c>
      <c r="C127" s="29"/>
      <c r="D127" s="67"/>
      <c r="E127" s="49"/>
      <c r="F127" s="67"/>
      <c r="G127" s="68"/>
      <c r="H127" s="17"/>
      <c r="I127" s="2">
        <f>мар.26!I127+F127-E127</f>
        <v>0</v>
      </c>
    </row>
    <row r="128" spans="1:9" x14ac:dyDescent="0.25">
      <c r="A128" s="1"/>
      <c r="B128" s="1">
        <v>127</v>
      </c>
      <c r="C128" s="29"/>
      <c r="D128" s="67"/>
      <c r="E128" s="49"/>
      <c r="F128" s="67"/>
      <c r="G128" s="68"/>
      <c r="H128" s="17"/>
      <c r="I128" s="2">
        <f>мар.26!I128+F128-E128</f>
        <v>0</v>
      </c>
    </row>
    <row r="129" spans="1:9" x14ac:dyDescent="0.25">
      <c r="A129" s="1"/>
      <c r="B129" s="1">
        <v>128</v>
      </c>
      <c r="C129" s="29"/>
      <c r="D129" s="67"/>
      <c r="E129" s="49"/>
      <c r="F129" s="67"/>
      <c r="G129" s="68"/>
      <c r="H129" s="17"/>
      <c r="I129" s="2">
        <f>мар.26!I129+F129-E129</f>
        <v>0</v>
      </c>
    </row>
    <row r="130" spans="1:9" x14ac:dyDescent="0.25">
      <c r="A130" s="1"/>
      <c r="B130" s="1">
        <v>129</v>
      </c>
      <c r="C130" s="29"/>
      <c r="D130" s="67"/>
      <c r="E130" s="49"/>
      <c r="F130" s="67"/>
      <c r="G130" s="68"/>
      <c r="H130" s="17"/>
      <c r="I130" s="2">
        <f>мар.26!I130+F130-E130</f>
        <v>0</v>
      </c>
    </row>
    <row r="131" spans="1:9" x14ac:dyDescent="0.25">
      <c r="A131" s="1"/>
      <c r="B131" s="1">
        <v>130</v>
      </c>
      <c r="C131" s="29"/>
      <c r="D131" s="67"/>
      <c r="E131" s="49"/>
      <c r="F131" s="67"/>
      <c r="G131" s="68"/>
      <c r="H131" s="17"/>
      <c r="I131" s="2">
        <f>мар.26!I131+F131-E131</f>
        <v>0</v>
      </c>
    </row>
    <row r="132" spans="1:9" x14ac:dyDescent="0.25">
      <c r="A132" s="1"/>
      <c r="B132" s="1">
        <v>131</v>
      </c>
      <c r="C132" s="29"/>
      <c r="D132" s="67"/>
      <c r="E132" s="49"/>
      <c r="F132" s="67"/>
      <c r="G132" s="68"/>
      <c r="H132" s="17"/>
      <c r="I132" s="2">
        <f>мар.26!I132+F132-E132</f>
        <v>0</v>
      </c>
    </row>
    <row r="133" spans="1:9" x14ac:dyDescent="0.25">
      <c r="A133" s="11"/>
      <c r="B133" s="1">
        <v>132</v>
      </c>
      <c r="C133" s="29"/>
      <c r="D133" s="67"/>
      <c r="E133" s="49"/>
      <c r="F133" s="67"/>
      <c r="G133" s="68"/>
      <c r="H133" s="17"/>
      <c r="I133" s="2">
        <f>мар.26!I133+F133-E133</f>
        <v>0</v>
      </c>
    </row>
    <row r="134" spans="1:9" x14ac:dyDescent="0.25">
      <c r="A134" s="11"/>
      <c r="B134" s="1">
        <v>133</v>
      </c>
      <c r="C134" s="29"/>
      <c r="D134" s="67"/>
      <c r="E134" s="49"/>
      <c r="F134" s="67"/>
      <c r="G134" s="68"/>
      <c r="H134" s="17"/>
      <c r="I134" s="2">
        <f>мар.26!I134+F134-E134</f>
        <v>0</v>
      </c>
    </row>
    <row r="135" spans="1:9" x14ac:dyDescent="0.25">
      <c r="A135" s="11"/>
      <c r="B135" s="1">
        <v>134</v>
      </c>
      <c r="C135" s="29"/>
      <c r="D135" s="67"/>
      <c r="E135" s="49"/>
      <c r="F135" s="67"/>
      <c r="G135" s="68"/>
      <c r="H135" s="17"/>
      <c r="I135" s="2">
        <f>мар.26!I135+F135-E135</f>
        <v>0</v>
      </c>
    </row>
    <row r="136" spans="1:9" x14ac:dyDescent="0.25">
      <c r="A136" s="11"/>
      <c r="B136" s="1">
        <v>135</v>
      </c>
      <c r="C136" s="29"/>
      <c r="D136" s="67"/>
      <c r="E136" s="49"/>
      <c r="F136" s="67"/>
      <c r="G136" s="68"/>
      <c r="H136" s="17"/>
      <c r="I136" s="2">
        <f>мар.26!I136+F136-E136</f>
        <v>0</v>
      </c>
    </row>
    <row r="137" spans="1:9" x14ac:dyDescent="0.25">
      <c r="A137" s="11"/>
      <c r="B137" s="1">
        <v>136</v>
      </c>
      <c r="C137" s="29"/>
      <c r="D137" s="67"/>
      <c r="E137" s="49"/>
      <c r="F137" s="67"/>
      <c r="G137" s="68"/>
      <c r="H137" s="17"/>
      <c r="I137" s="2">
        <f>мар.26!I137+F137-E137</f>
        <v>0</v>
      </c>
    </row>
    <row r="138" spans="1:9" x14ac:dyDescent="0.25">
      <c r="A138" s="11"/>
      <c r="B138" s="1">
        <v>137</v>
      </c>
      <c r="C138" s="29"/>
      <c r="D138" s="67"/>
      <c r="E138" s="49"/>
      <c r="F138" s="67"/>
      <c r="G138" s="68"/>
      <c r="H138" s="17"/>
      <c r="I138" s="2">
        <f>мар.26!I138+F138-E138</f>
        <v>0</v>
      </c>
    </row>
    <row r="139" spans="1:9" x14ac:dyDescent="0.25">
      <c r="A139" s="11"/>
      <c r="B139" s="1">
        <v>138</v>
      </c>
      <c r="C139" s="29"/>
      <c r="D139" s="67"/>
      <c r="E139" s="49"/>
      <c r="F139" s="67"/>
      <c r="G139" s="68"/>
      <c r="H139" s="17"/>
      <c r="I139" s="2">
        <f>мар.26!I139+F139-E139</f>
        <v>0</v>
      </c>
    </row>
    <row r="140" spans="1:9" x14ac:dyDescent="0.25">
      <c r="A140" s="11"/>
      <c r="B140" s="1">
        <v>139</v>
      </c>
      <c r="C140" s="29"/>
      <c r="D140" s="67"/>
      <c r="E140" s="49"/>
      <c r="F140" s="67"/>
      <c r="G140" s="68"/>
      <c r="H140" s="17"/>
      <c r="I140" s="2">
        <f>мар.26!I140+F140-E140</f>
        <v>-2240</v>
      </c>
    </row>
    <row r="141" spans="1:9" x14ac:dyDescent="0.25">
      <c r="A141" s="11"/>
      <c r="B141" s="1">
        <v>140</v>
      </c>
      <c r="C141" s="29"/>
      <c r="D141" s="67"/>
      <c r="E141" s="49"/>
      <c r="F141" s="67"/>
      <c r="G141" s="68"/>
      <c r="H141" s="17"/>
      <c r="I141" s="2">
        <f>мар.26!I141+F141-E141</f>
        <v>-1960</v>
      </c>
    </row>
    <row r="142" spans="1:9" x14ac:dyDescent="0.25">
      <c r="A142" s="11"/>
      <c r="B142" s="1">
        <v>141</v>
      </c>
      <c r="C142" s="20"/>
      <c r="D142" s="67"/>
      <c r="E142" s="49"/>
      <c r="F142" s="67"/>
      <c r="G142" s="68"/>
      <c r="H142" s="17"/>
      <c r="I142" s="2">
        <f>мар.26!I142+F142-E142</f>
        <v>-6720</v>
      </c>
    </row>
    <row r="143" spans="1:9" x14ac:dyDescent="0.25">
      <c r="A143" s="11"/>
      <c r="B143" s="1">
        <v>142.143</v>
      </c>
      <c r="C143" s="29"/>
      <c r="D143" s="67"/>
      <c r="E143" s="49"/>
      <c r="F143" s="67"/>
      <c r="G143" s="68"/>
      <c r="H143" s="17"/>
      <c r="I143" s="2">
        <f>мар.26!I143+F143-E143</f>
        <v>1240</v>
      </c>
    </row>
    <row r="144" spans="1:9" x14ac:dyDescent="0.25">
      <c r="A144" s="11"/>
      <c r="B144" s="1">
        <v>144</v>
      </c>
      <c r="C144" s="29"/>
      <c r="D144" s="67"/>
      <c r="E144" s="49"/>
      <c r="F144" s="67"/>
      <c r="G144" s="68"/>
      <c r="H144" s="17"/>
      <c r="I144" s="2">
        <f>мар.26!I144+F144-E144</f>
        <v>3800</v>
      </c>
    </row>
    <row r="145" spans="1:9" x14ac:dyDescent="0.25">
      <c r="A145" s="11"/>
      <c r="B145" s="1">
        <v>145</v>
      </c>
      <c r="C145" s="29"/>
      <c r="D145" s="67"/>
      <c r="E145" s="49"/>
      <c r="F145" s="67"/>
      <c r="G145" s="68"/>
      <c r="H145" s="17"/>
      <c r="I145" s="2">
        <f>мар.26!I145+F145-E145</f>
        <v>-2480</v>
      </c>
    </row>
    <row r="146" spans="1:9" x14ac:dyDescent="0.25">
      <c r="A146" s="11"/>
      <c r="B146" s="1">
        <v>146</v>
      </c>
      <c r="C146" s="8"/>
      <c r="D146" s="67"/>
      <c r="E146" s="49"/>
      <c r="F146" s="67"/>
      <c r="G146" s="68"/>
      <c r="H146" s="17"/>
      <c r="I146" s="2">
        <f>мар.26!I146+F146-E146</f>
        <v>4460</v>
      </c>
    </row>
    <row r="147" spans="1:9" x14ac:dyDescent="0.25">
      <c r="A147" s="11"/>
      <c r="B147" s="1">
        <v>147</v>
      </c>
      <c r="C147" s="29"/>
      <c r="D147" s="67"/>
      <c r="E147" s="49"/>
      <c r="F147" s="67"/>
      <c r="G147" s="68"/>
      <c r="H147" s="17"/>
      <c r="I147" s="2">
        <f>мар.26!I147+F147-E147</f>
        <v>-1240</v>
      </c>
    </row>
    <row r="148" spans="1:9" x14ac:dyDescent="0.25">
      <c r="A148" s="11"/>
      <c r="B148" s="1">
        <v>148</v>
      </c>
      <c r="C148" s="29"/>
      <c r="D148" s="67"/>
      <c r="E148" s="49"/>
      <c r="F148" s="67"/>
      <c r="G148" s="68"/>
      <c r="H148" s="17"/>
      <c r="I148" s="2">
        <f>мар.26!I148+F148-E148</f>
        <v>11400</v>
      </c>
    </row>
    <row r="149" spans="1:9" x14ac:dyDescent="0.25">
      <c r="A149" s="11"/>
      <c r="B149" s="1">
        <v>149</v>
      </c>
      <c r="C149" s="29"/>
      <c r="D149" s="67"/>
      <c r="E149" s="49"/>
      <c r="F149" s="67"/>
      <c r="G149" s="68"/>
      <c r="H149" s="17"/>
      <c r="I149" s="2">
        <f>мар.26!I149+F149-E149</f>
        <v>-11890</v>
      </c>
    </row>
    <row r="150" spans="1:9" x14ac:dyDescent="0.25">
      <c r="A150" s="11"/>
      <c r="B150" s="1">
        <v>150</v>
      </c>
      <c r="C150" s="29"/>
      <c r="D150" s="67"/>
      <c r="E150" s="49"/>
      <c r="F150" s="67"/>
      <c r="G150" s="68"/>
      <c r="H150" s="17"/>
      <c r="I150" s="2">
        <f>мар.26!I150+F150-E150</f>
        <v>-1660</v>
      </c>
    </row>
    <row r="151" spans="1:9" x14ac:dyDescent="0.25">
      <c r="A151" s="11"/>
      <c r="B151" s="1">
        <v>151</v>
      </c>
      <c r="C151" s="29"/>
      <c r="D151" s="67"/>
      <c r="E151" s="49"/>
      <c r="F151" s="67"/>
      <c r="G151" s="68"/>
      <c r="H151" s="17"/>
      <c r="I151" s="2">
        <f>мар.26!I151+F151-E151</f>
        <v>-1240</v>
      </c>
    </row>
    <row r="152" spans="1:9" x14ac:dyDescent="0.25">
      <c r="A152" s="11"/>
      <c r="B152" s="1">
        <v>152</v>
      </c>
      <c r="C152" s="29"/>
      <c r="D152" s="67"/>
      <c r="E152" s="49"/>
      <c r="F152" s="67"/>
      <c r="G152" s="68"/>
      <c r="H152" s="17"/>
      <c r="I152" s="2">
        <f>мар.26!I152+F152-E152</f>
        <v>-18600</v>
      </c>
    </row>
    <row r="153" spans="1:9" x14ac:dyDescent="0.25">
      <c r="A153" s="11"/>
      <c r="B153" s="1">
        <v>153</v>
      </c>
      <c r="C153" s="8"/>
      <c r="D153" s="67"/>
      <c r="E153" s="49"/>
      <c r="F153" s="67"/>
      <c r="G153" s="68"/>
      <c r="H153" s="17"/>
      <c r="I153" s="2">
        <f>мар.26!I153+F153-E153</f>
        <v>-2300</v>
      </c>
    </row>
    <row r="154" spans="1:9" x14ac:dyDescent="0.25">
      <c r="A154" s="11"/>
      <c r="B154" s="1">
        <v>154</v>
      </c>
      <c r="C154" s="29"/>
      <c r="D154" s="67"/>
      <c r="E154" s="49"/>
      <c r="F154" s="67"/>
      <c r="G154" s="68"/>
      <c r="H154" s="17"/>
      <c r="I154" s="2">
        <f>мар.26!I154+F154-E154</f>
        <v>-16600</v>
      </c>
    </row>
    <row r="155" spans="1:9" x14ac:dyDescent="0.25">
      <c r="A155" s="11"/>
      <c r="B155" s="1">
        <v>155</v>
      </c>
      <c r="C155" s="29"/>
      <c r="D155" s="67"/>
      <c r="E155" s="49"/>
      <c r="F155" s="67"/>
      <c r="G155" s="68"/>
      <c r="H155" s="17"/>
      <c r="I155" s="2">
        <f>мар.26!I155+F155-E155</f>
        <v>-18600</v>
      </c>
    </row>
    <row r="156" spans="1:9" x14ac:dyDescent="0.25">
      <c r="A156" s="11"/>
      <c r="B156" s="1">
        <v>156</v>
      </c>
      <c r="C156" s="29"/>
      <c r="D156" s="67"/>
      <c r="E156" s="49"/>
      <c r="F156" s="67"/>
      <c r="G156" s="68"/>
      <c r="H156" s="17"/>
      <c r="I156" s="2">
        <f>мар.26!I156+F156-E156</f>
        <v>-7440</v>
      </c>
    </row>
    <row r="157" spans="1:9" x14ac:dyDescent="0.25">
      <c r="A157" s="11"/>
      <c r="B157" s="1">
        <v>157</v>
      </c>
      <c r="C157" s="29"/>
      <c r="D157" s="67"/>
      <c r="E157" s="49"/>
      <c r="F157" s="67"/>
      <c r="G157" s="68"/>
      <c r="H157" s="17"/>
      <c r="I157" s="2">
        <f>мар.26!I157+F157-E157</f>
        <v>-3720</v>
      </c>
    </row>
    <row r="158" spans="1:9" x14ac:dyDescent="0.25">
      <c r="B158" s="1">
        <v>158</v>
      </c>
      <c r="C158" s="29"/>
      <c r="D158" s="67"/>
      <c r="E158" s="49"/>
      <c r="F158" s="67"/>
      <c r="G158" s="68"/>
      <c r="H158" s="17"/>
      <c r="I158" s="2">
        <f>мар.26!I158+F158-E158</f>
        <v>-18600</v>
      </c>
    </row>
  </sheetData>
  <mergeCells count="1">
    <mergeCell ref="C1:I2"/>
  </mergeCells>
  <conditionalFormatting sqref="I1:I158">
    <cfRule type="cellIs" dxfId="8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68312-4EF1-4211-AD04-CDB8061F9C1A}">
  <sheetPr>
    <tabColor theme="6" tint="-0.499984740745262"/>
  </sheetPr>
  <dimension ref="A1:I158"/>
  <sheetViews>
    <sheetView zoomScale="115" zoomScaleNormal="115" workbookViewId="0">
      <selection activeCell="E4" sqref="E4:E158"/>
    </sheetView>
  </sheetViews>
  <sheetFormatPr defaultRowHeight="15" x14ac:dyDescent="0.25"/>
  <cols>
    <col min="3" max="3" width="18.5703125" customWidth="1"/>
    <col min="5" max="5" width="14.5703125" customWidth="1"/>
    <col min="6" max="6" width="11.5703125" bestFit="1" customWidth="1"/>
    <col min="8" max="8" width="10.140625" bestFit="1" customWidth="1"/>
    <col min="9" max="9" width="16" customWidth="1"/>
  </cols>
  <sheetData>
    <row r="1" spans="1:9" x14ac:dyDescent="0.25">
      <c r="A1" s="10" t="s">
        <v>2</v>
      </c>
      <c r="B1" s="67" t="s">
        <v>3</v>
      </c>
      <c r="C1" s="71">
        <v>46143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7" t="s">
        <v>13</v>
      </c>
      <c r="B3" s="67" t="s">
        <v>14</v>
      </c>
      <c r="C3" s="20" t="s">
        <v>8</v>
      </c>
      <c r="D3" s="67" t="s">
        <v>15</v>
      </c>
      <c r="E3" s="67" t="s">
        <v>16</v>
      </c>
      <c r="F3" s="14" t="s">
        <v>12</v>
      </c>
      <c r="G3" s="68" t="s">
        <v>17</v>
      </c>
      <c r="H3" s="17" t="s">
        <v>18</v>
      </c>
      <c r="I3" s="15" t="s">
        <v>19</v>
      </c>
    </row>
    <row r="4" spans="1:9" x14ac:dyDescent="0.25">
      <c r="A4" s="16"/>
      <c r="B4" s="67">
        <v>1</v>
      </c>
      <c r="C4" s="54"/>
      <c r="D4" s="67"/>
      <c r="E4" s="49"/>
      <c r="F4" s="67"/>
      <c r="G4" s="68"/>
      <c r="H4" s="17"/>
      <c r="I4" s="2">
        <f>апр.26!I4+F4-E4</f>
        <v>-20600</v>
      </c>
    </row>
    <row r="5" spans="1:9" x14ac:dyDescent="0.25">
      <c r="A5" s="27"/>
      <c r="B5" s="67">
        <v>2</v>
      </c>
      <c r="C5" s="21"/>
      <c r="D5" s="67"/>
      <c r="E5" s="49"/>
      <c r="F5" s="67"/>
      <c r="G5" s="68"/>
      <c r="H5" s="17"/>
      <c r="I5" s="2">
        <f>апр.26!I5+F5-E5</f>
        <v>-2240</v>
      </c>
    </row>
    <row r="6" spans="1:9" s="26" customFormat="1" x14ac:dyDescent="0.25">
      <c r="A6" s="27"/>
      <c r="B6" s="25">
        <v>3</v>
      </c>
      <c r="C6" s="21"/>
      <c r="D6" s="25"/>
      <c r="E6" s="49"/>
      <c r="F6" s="67"/>
      <c r="G6" s="68"/>
      <c r="H6" s="17"/>
      <c r="I6" s="2">
        <f>апр.26!I6+F6-E6</f>
        <v>-8600</v>
      </c>
    </row>
    <row r="7" spans="1:9" x14ac:dyDescent="0.25">
      <c r="A7" s="67"/>
      <c r="B7" s="67">
        <v>4</v>
      </c>
      <c r="C7" s="29"/>
      <c r="D7" s="67"/>
      <c r="E7" s="49"/>
      <c r="F7" s="67"/>
      <c r="G7" s="68"/>
      <c r="H7" s="17"/>
      <c r="I7" s="2">
        <f>апр.26!I7+F7-E7</f>
        <v>-2240</v>
      </c>
    </row>
    <row r="8" spans="1:9" x14ac:dyDescent="0.25">
      <c r="A8" s="67"/>
      <c r="B8" s="67">
        <v>6</v>
      </c>
      <c r="C8" s="29"/>
      <c r="D8" s="67"/>
      <c r="E8" s="49"/>
      <c r="F8" s="67"/>
      <c r="G8" s="68"/>
      <c r="H8" s="17"/>
      <c r="I8" s="2">
        <f>апр.26!I8+F8-E8</f>
        <v>0</v>
      </c>
    </row>
    <row r="9" spans="1:9" x14ac:dyDescent="0.25">
      <c r="A9" s="67"/>
      <c r="B9" s="67">
        <v>7</v>
      </c>
      <c r="C9" s="29"/>
      <c r="D9" s="67"/>
      <c r="E9" s="49"/>
      <c r="F9" s="67"/>
      <c r="G9" s="68"/>
      <c r="H9" s="17"/>
      <c r="I9" s="2">
        <f>апр.26!I9+F9-E9</f>
        <v>0</v>
      </c>
    </row>
    <row r="10" spans="1:9" x14ac:dyDescent="0.25">
      <c r="A10" s="67"/>
      <c r="B10" s="67">
        <v>8</v>
      </c>
      <c r="C10" s="29"/>
      <c r="D10" s="67"/>
      <c r="E10" s="49"/>
      <c r="F10" s="67"/>
      <c r="G10" s="68"/>
      <c r="H10" s="17"/>
      <c r="I10" s="2">
        <f>апр.26!I10+F10-E10</f>
        <v>-2240</v>
      </c>
    </row>
    <row r="11" spans="1:9" x14ac:dyDescent="0.25">
      <c r="A11" s="67"/>
      <c r="B11" s="67">
        <v>9</v>
      </c>
      <c r="C11" s="20"/>
      <c r="D11" s="67"/>
      <c r="E11" s="49"/>
      <c r="F11" s="67"/>
      <c r="G11" s="68"/>
      <c r="H11" s="17"/>
      <c r="I11" s="2">
        <f>апр.26!I11+F11-E11</f>
        <v>-1520</v>
      </c>
    </row>
    <row r="12" spans="1:9" x14ac:dyDescent="0.25">
      <c r="A12" s="67"/>
      <c r="B12" s="67">
        <v>10</v>
      </c>
      <c r="C12" s="20"/>
      <c r="D12" s="67"/>
      <c r="E12" s="49"/>
      <c r="F12" s="67"/>
      <c r="G12" s="68"/>
      <c r="H12" s="17"/>
      <c r="I12" s="2">
        <f>апр.26!I12+F12-E12</f>
        <v>-33600</v>
      </c>
    </row>
    <row r="13" spans="1:9" x14ac:dyDescent="0.25">
      <c r="A13" s="67"/>
      <c r="B13" s="67">
        <v>11</v>
      </c>
      <c r="C13" s="20"/>
      <c r="D13" s="67"/>
      <c r="E13" s="49"/>
      <c r="F13" s="67"/>
      <c r="G13" s="68"/>
      <c r="H13" s="17"/>
      <c r="I13" s="2">
        <f>апр.26!I13+F13-E13</f>
        <v>-2240</v>
      </c>
    </row>
    <row r="14" spans="1:9" x14ac:dyDescent="0.25">
      <c r="A14" s="67"/>
      <c r="B14" s="67">
        <v>12</v>
      </c>
      <c r="C14" s="29"/>
      <c r="D14" s="67"/>
      <c r="E14" s="49"/>
      <c r="F14" s="67"/>
      <c r="G14" s="68"/>
      <c r="H14" s="17"/>
      <c r="I14" s="2">
        <f>апр.26!I14+F14-E14</f>
        <v>-6720</v>
      </c>
    </row>
    <row r="15" spans="1:9" x14ac:dyDescent="0.25">
      <c r="A15" s="27"/>
      <c r="B15" s="67">
        <v>13</v>
      </c>
      <c r="C15" s="20"/>
      <c r="D15" s="67"/>
      <c r="E15" s="49"/>
      <c r="F15" s="67"/>
      <c r="G15" s="68"/>
      <c r="H15" s="17"/>
      <c r="I15" s="2">
        <f>апр.26!I15+F15-E15</f>
        <v>-2240</v>
      </c>
    </row>
    <row r="16" spans="1:9" x14ac:dyDescent="0.25">
      <c r="A16" s="67"/>
      <c r="B16" s="67">
        <v>14</v>
      </c>
      <c r="C16" s="20"/>
      <c r="D16" s="67"/>
      <c r="E16" s="49"/>
      <c r="F16" s="67"/>
      <c r="G16" s="68"/>
      <c r="H16" s="17"/>
      <c r="I16" s="2">
        <f>апр.26!I16+F16-E16</f>
        <v>-2240</v>
      </c>
    </row>
    <row r="17" spans="1:9" x14ac:dyDescent="0.25">
      <c r="A17" s="67"/>
      <c r="B17" s="67">
        <v>15</v>
      </c>
      <c r="C17" s="29"/>
      <c r="D17" s="67"/>
      <c r="E17" s="49"/>
      <c r="F17" s="67"/>
      <c r="G17" s="68"/>
      <c r="H17" s="17"/>
      <c r="I17" s="2">
        <f>апр.26!I17+F17-E17</f>
        <v>0</v>
      </c>
    </row>
    <row r="18" spans="1:9" x14ac:dyDescent="0.25">
      <c r="A18" s="67"/>
      <c r="B18" s="67">
        <v>16</v>
      </c>
      <c r="C18" s="21"/>
      <c r="D18" s="67"/>
      <c r="E18" s="49"/>
      <c r="F18" s="67"/>
      <c r="G18" s="68"/>
      <c r="H18" s="17"/>
      <c r="I18" s="2">
        <f>апр.26!I18+F18-E18</f>
        <v>-6720</v>
      </c>
    </row>
    <row r="19" spans="1:9" x14ac:dyDescent="0.25">
      <c r="A19" s="67"/>
      <c r="B19" s="67">
        <v>17</v>
      </c>
      <c r="C19" s="29"/>
      <c r="D19" s="67"/>
      <c r="E19" s="49"/>
      <c r="F19" s="67"/>
      <c r="G19" s="68"/>
      <c r="H19" s="17"/>
      <c r="I19" s="2">
        <f>апр.26!I19+F19-E19</f>
        <v>6720</v>
      </c>
    </row>
    <row r="20" spans="1:9" x14ac:dyDescent="0.25">
      <c r="A20" s="67"/>
      <c r="B20" s="67">
        <v>18</v>
      </c>
      <c r="C20" s="20"/>
      <c r="D20" s="67"/>
      <c r="E20" s="49"/>
      <c r="F20" s="67"/>
      <c r="G20" s="68"/>
      <c r="H20" s="17"/>
      <c r="I20" s="2">
        <f>апр.26!I20+F20-E20</f>
        <v>-6720</v>
      </c>
    </row>
    <row r="21" spans="1:9" x14ac:dyDescent="0.25">
      <c r="A21" s="67"/>
      <c r="B21" s="67">
        <v>19</v>
      </c>
      <c r="C21" s="20"/>
      <c r="D21" s="67"/>
      <c r="E21" s="49"/>
      <c r="F21" s="67"/>
      <c r="G21" s="68"/>
      <c r="H21" s="17"/>
      <c r="I21" s="2">
        <f>апр.26!I21+F21-E21</f>
        <v>-1860</v>
      </c>
    </row>
    <row r="22" spans="1:9" x14ac:dyDescent="0.25">
      <c r="A22" s="67"/>
      <c r="B22" s="67">
        <v>20</v>
      </c>
      <c r="C22" s="29"/>
      <c r="D22" s="67"/>
      <c r="E22" s="49"/>
      <c r="F22" s="67"/>
      <c r="G22" s="68"/>
      <c r="H22" s="17"/>
      <c r="I22" s="2">
        <f>апр.26!I22+F22-E22</f>
        <v>0</v>
      </c>
    </row>
    <row r="23" spans="1:9" x14ac:dyDescent="0.25">
      <c r="A23" s="1"/>
      <c r="B23" s="1">
        <v>21</v>
      </c>
      <c r="C23" s="29"/>
      <c r="D23" s="67"/>
      <c r="E23" s="49"/>
      <c r="F23" s="67"/>
      <c r="G23" s="68"/>
      <c r="H23" s="17"/>
      <c r="I23" s="2">
        <f>апр.26!I23+F23-E23</f>
        <v>-2240</v>
      </c>
    </row>
    <row r="24" spans="1:9" x14ac:dyDescent="0.25">
      <c r="A24" s="1"/>
      <c r="B24" s="1">
        <v>22</v>
      </c>
      <c r="C24" s="20"/>
      <c r="D24" s="67"/>
      <c r="E24" s="49"/>
      <c r="F24" s="67"/>
      <c r="G24" s="68"/>
      <c r="H24" s="17"/>
      <c r="I24" s="2">
        <f>апр.26!I24+F24-E24</f>
        <v>8960</v>
      </c>
    </row>
    <row r="25" spans="1:9" x14ac:dyDescent="0.25">
      <c r="A25" s="1"/>
      <c r="B25" s="1">
        <v>23</v>
      </c>
      <c r="C25" s="20"/>
      <c r="D25" s="67"/>
      <c r="E25" s="49"/>
      <c r="F25" s="67"/>
      <c r="G25" s="68"/>
      <c r="H25" s="17"/>
      <c r="I25" s="2">
        <f>апр.26!I25+F25-E25</f>
        <v>-4480</v>
      </c>
    </row>
    <row r="26" spans="1:9" x14ac:dyDescent="0.25">
      <c r="A26" s="1"/>
      <c r="B26" s="1">
        <v>24</v>
      </c>
      <c r="C26" s="20"/>
      <c r="D26" s="67"/>
      <c r="E26" s="49"/>
      <c r="F26" s="67"/>
      <c r="G26" s="68"/>
      <c r="H26" s="17"/>
      <c r="I26" s="2">
        <f>апр.26!I26+F26-E26</f>
        <v>6400</v>
      </c>
    </row>
    <row r="27" spans="1:9" x14ac:dyDescent="0.25">
      <c r="A27" s="1"/>
      <c r="B27" s="1">
        <v>25</v>
      </c>
      <c r="C27" s="29"/>
      <c r="D27" s="67"/>
      <c r="E27" s="49"/>
      <c r="F27" s="67"/>
      <c r="G27" s="68"/>
      <c r="H27" s="17"/>
      <c r="I27" s="2">
        <f>апр.26!I27+F27-E27</f>
        <v>0</v>
      </c>
    </row>
    <row r="28" spans="1:9" x14ac:dyDescent="0.25">
      <c r="A28" s="27"/>
      <c r="B28" s="1">
        <v>26</v>
      </c>
      <c r="C28" s="29"/>
      <c r="D28" s="67"/>
      <c r="E28" s="49"/>
      <c r="F28" s="67"/>
      <c r="G28" s="68"/>
      <c r="H28" s="17"/>
      <c r="I28" s="2">
        <f>апр.26!I28+F28-E28</f>
        <v>-4480</v>
      </c>
    </row>
    <row r="29" spans="1:9" x14ac:dyDescent="0.25">
      <c r="A29" s="1"/>
      <c r="B29" s="1">
        <v>27</v>
      </c>
      <c r="C29" s="29"/>
      <c r="D29" s="67"/>
      <c r="E29" s="49"/>
      <c r="F29" s="67"/>
      <c r="G29" s="68"/>
      <c r="H29" s="17"/>
      <c r="I29" s="2">
        <f>апр.26!I29+F29-E29</f>
        <v>-3600</v>
      </c>
    </row>
    <row r="30" spans="1:9" x14ac:dyDescent="0.25">
      <c r="A30" s="1"/>
      <c r="B30" s="1">
        <v>28</v>
      </c>
      <c r="C30" s="29"/>
      <c r="D30" s="67"/>
      <c r="E30" s="49"/>
      <c r="F30" s="67"/>
      <c r="G30" s="68"/>
      <c r="H30" s="17"/>
      <c r="I30" s="2">
        <f>апр.26!I30+F30-E30</f>
        <v>-6100</v>
      </c>
    </row>
    <row r="31" spans="1:9" x14ac:dyDescent="0.25">
      <c r="A31" s="1"/>
      <c r="B31" s="1">
        <v>29</v>
      </c>
      <c r="C31" s="29"/>
      <c r="D31" s="67"/>
      <c r="E31" s="49"/>
      <c r="F31" s="67"/>
      <c r="G31" s="68"/>
      <c r="H31" s="17"/>
      <c r="I31" s="2">
        <f>апр.26!I31+F31-E31</f>
        <v>-2240</v>
      </c>
    </row>
    <row r="32" spans="1:9" x14ac:dyDescent="0.25">
      <c r="A32" s="1"/>
      <c r="B32" s="1">
        <v>30</v>
      </c>
      <c r="C32" s="29"/>
      <c r="D32" s="67"/>
      <c r="E32" s="49"/>
      <c r="F32" s="67"/>
      <c r="G32" s="68"/>
      <c r="H32" s="17"/>
      <c r="I32" s="2">
        <f>апр.26!I32+F32-E32</f>
        <v>-580</v>
      </c>
    </row>
    <row r="33" spans="1:9" x14ac:dyDescent="0.25">
      <c r="A33" s="1"/>
      <c r="B33" s="1">
        <v>31</v>
      </c>
      <c r="C33" s="29"/>
      <c r="D33" s="67"/>
      <c r="E33" s="49"/>
      <c r="F33" s="67"/>
      <c r="G33" s="68"/>
      <c r="H33" s="17"/>
      <c r="I33" s="2">
        <f>апр.26!I33+F33-E33</f>
        <v>-4480</v>
      </c>
    </row>
    <row r="34" spans="1:9" x14ac:dyDescent="0.25">
      <c r="A34" s="1"/>
      <c r="B34" s="1">
        <v>32</v>
      </c>
      <c r="C34" s="29"/>
      <c r="D34" s="67"/>
      <c r="E34" s="49"/>
      <c r="F34" s="67"/>
      <c r="G34" s="68"/>
      <c r="H34" s="17"/>
      <c r="I34" s="2">
        <f>апр.26!I34+F34-E34</f>
        <v>-20160</v>
      </c>
    </row>
    <row r="35" spans="1:9" x14ac:dyDescent="0.25">
      <c r="A35" s="1"/>
      <c r="B35" s="1">
        <v>33</v>
      </c>
      <c r="C35" s="29"/>
      <c r="D35" s="67"/>
      <c r="E35" s="49"/>
      <c r="F35" s="67"/>
      <c r="G35" s="68"/>
      <c r="H35" s="17"/>
      <c r="I35" s="2">
        <f>апр.26!I35+F35-E35</f>
        <v>-6720</v>
      </c>
    </row>
    <row r="36" spans="1:9" x14ac:dyDescent="0.25">
      <c r="A36" s="1"/>
      <c r="B36" s="1">
        <v>35</v>
      </c>
      <c r="C36" s="29"/>
      <c r="D36" s="67"/>
      <c r="E36" s="49"/>
      <c r="F36" s="67"/>
      <c r="G36" s="68"/>
      <c r="H36" s="17"/>
      <c r="I36" s="2">
        <f>апр.26!I36+F36-E36</f>
        <v>-2240</v>
      </c>
    </row>
    <row r="37" spans="1:9" x14ac:dyDescent="0.25">
      <c r="A37" s="1"/>
      <c r="B37" s="1">
        <v>36</v>
      </c>
      <c r="C37" s="29"/>
      <c r="D37" s="67"/>
      <c r="E37" s="49"/>
      <c r="F37" s="67"/>
      <c r="G37" s="68"/>
      <c r="H37" s="17"/>
      <c r="I37" s="2">
        <f>апр.26!I37+F37-E37</f>
        <v>-15160</v>
      </c>
    </row>
    <row r="38" spans="1:9" x14ac:dyDescent="0.25">
      <c r="A38" s="1"/>
      <c r="B38" s="1">
        <v>37</v>
      </c>
      <c r="C38" s="29"/>
      <c r="D38" s="67"/>
      <c r="E38" s="49"/>
      <c r="F38" s="67"/>
      <c r="G38" s="68"/>
      <c r="H38" s="17"/>
      <c r="I38" s="2">
        <f>апр.26!I38+F38-E38</f>
        <v>-4480</v>
      </c>
    </row>
    <row r="39" spans="1:9" x14ac:dyDescent="0.25">
      <c r="A39" s="1"/>
      <c r="B39" s="1">
        <v>38.39</v>
      </c>
      <c r="C39" s="29"/>
      <c r="D39" s="67"/>
      <c r="E39" s="49"/>
      <c r="F39" s="67"/>
      <c r="G39" s="68"/>
      <c r="H39" s="17"/>
      <c r="I39" s="2">
        <f>апр.26!I39+F39-E39</f>
        <v>-2240</v>
      </c>
    </row>
    <row r="40" spans="1:9" x14ac:dyDescent="0.25">
      <c r="A40" s="1"/>
      <c r="B40" s="1">
        <v>39</v>
      </c>
      <c r="C40" s="29"/>
      <c r="D40" s="67"/>
      <c r="E40" s="49"/>
      <c r="F40" s="67"/>
      <c r="G40" s="68"/>
      <c r="H40" s="17"/>
      <c r="I40" s="2">
        <f>апр.26!I40+F40-E40</f>
        <v>0</v>
      </c>
    </row>
    <row r="41" spans="1:9" x14ac:dyDescent="0.25">
      <c r="A41" s="28"/>
      <c r="B41" s="1">
        <v>40</v>
      </c>
      <c r="C41" s="29"/>
      <c r="D41" s="67"/>
      <c r="E41" s="49"/>
      <c r="F41" s="67"/>
      <c r="G41" s="68"/>
      <c r="H41" s="17"/>
      <c r="I41" s="2">
        <f>апр.26!I41+F41-E41</f>
        <v>-2240</v>
      </c>
    </row>
    <row r="42" spans="1:9" x14ac:dyDescent="0.25">
      <c r="A42" s="1"/>
      <c r="B42" s="1">
        <v>41</v>
      </c>
      <c r="C42" s="29"/>
      <c r="D42" s="67"/>
      <c r="E42" s="49"/>
      <c r="F42" s="67"/>
      <c r="G42" s="68"/>
      <c r="H42" s="17"/>
      <c r="I42" s="2">
        <f>апр.26!I42+F42-E42</f>
        <v>-4480</v>
      </c>
    </row>
    <row r="43" spans="1:9" x14ac:dyDescent="0.25">
      <c r="A43" s="1"/>
      <c r="B43" s="1">
        <v>42</v>
      </c>
      <c r="C43" s="29"/>
      <c r="D43" s="67"/>
      <c r="E43" s="49"/>
      <c r="F43" s="67"/>
      <c r="G43" s="68"/>
      <c r="H43" s="17"/>
      <c r="I43" s="2">
        <f>апр.26!I43+F43-E43</f>
        <v>20160</v>
      </c>
    </row>
    <row r="44" spans="1:9" x14ac:dyDescent="0.25">
      <c r="A44" s="1"/>
      <c r="B44" s="1">
        <v>43</v>
      </c>
      <c r="C44" s="29"/>
      <c r="D44" s="67"/>
      <c r="E44" s="49"/>
      <c r="F44" s="67"/>
      <c r="G44" s="68"/>
      <c r="H44" s="17"/>
      <c r="I44" s="2">
        <f>апр.26!I44+F44-E44</f>
        <v>-4480</v>
      </c>
    </row>
    <row r="45" spans="1:9" x14ac:dyDescent="0.25">
      <c r="A45" s="1"/>
      <c r="B45" s="1">
        <v>44</v>
      </c>
      <c r="C45" s="29"/>
      <c r="D45" s="67"/>
      <c r="E45" s="49"/>
      <c r="F45" s="67"/>
      <c r="G45" s="68"/>
      <c r="H45" s="17"/>
      <c r="I45" s="2">
        <f>апр.26!I45+F45-E45</f>
        <v>-33600</v>
      </c>
    </row>
    <row r="46" spans="1:9" x14ac:dyDescent="0.25">
      <c r="A46" s="1"/>
      <c r="B46" s="1">
        <v>45</v>
      </c>
      <c r="C46" s="29"/>
      <c r="D46" s="67"/>
      <c r="E46" s="49"/>
      <c r="F46" s="67"/>
      <c r="G46" s="68"/>
      <c r="H46" s="17"/>
      <c r="I46" s="2">
        <f>апр.26!I46+F46-E46</f>
        <v>-6720</v>
      </c>
    </row>
    <row r="47" spans="1:9" x14ac:dyDescent="0.25">
      <c r="A47" s="1"/>
      <c r="B47" s="1">
        <v>46</v>
      </c>
      <c r="C47" s="29"/>
      <c r="D47" s="67"/>
      <c r="E47" s="49"/>
      <c r="F47" s="67"/>
      <c r="G47" s="68"/>
      <c r="H47" s="17"/>
      <c r="I47" s="2">
        <f>апр.26!I47+F47-E47</f>
        <v>-13800</v>
      </c>
    </row>
    <row r="48" spans="1:9" x14ac:dyDescent="0.25">
      <c r="A48" s="1"/>
      <c r="B48" s="1">
        <v>47</v>
      </c>
      <c r="C48" s="29"/>
      <c r="D48" s="67"/>
      <c r="E48" s="49"/>
      <c r="F48" s="67"/>
      <c r="G48" s="68"/>
      <c r="H48" s="17"/>
      <c r="I48" s="2">
        <f>апр.26!I48+F48-E48</f>
        <v>6400</v>
      </c>
    </row>
    <row r="49" spans="1:9" x14ac:dyDescent="0.25">
      <c r="A49" s="1"/>
      <c r="B49" s="1">
        <v>48</v>
      </c>
      <c r="C49" s="29"/>
      <c r="D49" s="67"/>
      <c r="E49" s="49"/>
      <c r="F49" s="67"/>
      <c r="G49" s="68"/>
      <c r="H49" s="17"/>
      <c r="I49" s="2">
        <f>апр.26!I49+F49-E49</f>
        <v>-2240</v>
      </c>
    </row>
    <row r="50" spans="1:9" x14ac:dyDescent="0.25">
      <c r="A50" s="1"/>
      <c r="B50" s="1">
        <v>49</v>
      </c>
      <c r="C50" s="29"/>
      <c r="D50" s="67"/>
      <c r="E50" s="49"/>
      <c r="F50" s="67"/>
      <c r="G50" s="68"/>
      <c r="H50" s="17"/>
      <c r="I50" s="2">
        <f>апр.26!I50+F50-E50</f>
        <v>-2240</v>
      </c>
    </row>
    <row r="51" spans="1:9" x14ac:dyDescent="0.25">
      <c r="A51" s="1"/>
      <c r="B51" s="1">
        <v>50</v>
      </c>
      <c r="C51" s="29"/>
      <c r="D51" s="67"/>
      <c r="E51" s="49"/>
      <c r="F51" s="67"/>
      <c r="G51" s="68"/>
      <c r="H51" s="17"/>
      <c r="I51" s="2">
        <f>апр.26!I51+F51-E51</f>
        <v>-4480</v>
      </c>
    </row>
    <row r="52" spans="1:9" x14ac:dyDescent="0.25">
      <c r="A52" s="1"/>
      <c r="B52" s="1">
        <v>51</v>
      </c>
      <c r="C52" s="20"/>
      <c r="D52" s="67"/>
      <c r="E52" s="49"/>
      <c r="F52" s="67"/>
      <c r="G52" s="68"/>
      <c r="H52" s="17"/>
      <c r="I52" s="2">
        <f>апр.26!I52+F52-E52</f>
        <v>-6720</v>
      </c>
    </row>
    <row r="53" spans="1:9" x14ac:dyDescent="0.25">
      <c r="A53" s="1"/>
      <c r="B53" s="1">
        <v>52</v>
      </c>
      <c r="C53" s="29"/>
      <c r="D53" s="67"/>
      <c r="E53" s="49"/>
      <c r="F53" s="67"/>
      <c r="G53" s="68"/>
      <c r="H53" s="17"/>
      <c r="I53" s="2">
        <f>апр.26!I53+F53-E53</f>
        <v>-15680</v>
      </c>
    </row>
    <row r="54" spans="1:9" x14ac:dyDescent="0.25">
      <c r="A54" s="1"/>
      <c r="B54" s="1">
        <v>53</v>
      </c>
      <c r="C54" s="29"/>
      <c r="D54" s="67"/>
      <c r="E54" s="49"/>
      <c r="F54" s="67"/>
      <c r="G54" s="68"/>
      <c r="H54" s="17"/>
      <c r="I54" s="2">
        <f>апр.26!I54+F54-E54</f>
        <v>-14600</v>
      </c>
    </row>
    <row r="55" spans="1:9" x14ac:dyDescent="0.25">
      <c r="A55" s="1"/>
      <c r="B55" s="1">
        <v>54</v>
      </c>
      <c r="C55" s="29"/>
      <c r="D55" s="67"/>
      <c r="E55" s="49"/>
      <c r="F55" s="67"/>
      <c r="G55" s="68"/>
      <c r="H55" s="17"/>
      <c r="I55" s="2">
        <f>апр.26!I55+F55-E55</f>
        <v>-4420</v>
      </c>
    </row>
    <row r="56" spans="1:9" x14ac:dyDescent="0.25">
      <c r="A56" s="1"/>
      <c r="B56" s="1">
        <v>55</v>
      </c>
      <c r="C56" s="29"/>
      <c r="D56" s="67"/>
      <c r="E56" s="49"/>
      <c r="F56" s="67"/>
      <c r="G56" s="68"/>
      <c r="H56" s="17"/>
      <c r="I56" s="2">
        <f>апр.26!I56+F56-E56</f>
        <v>-4480</v>
      </c>
    </row>
    <row r="57" spans="1:9" x14ac:dyDescent="0.25">
      <c r="A57" s="1"/>
      <c r="B57" s="1">
        <v>56</v>
      </c>
      <c r="C57" s="29"/>
      <c r="D57" s="67"/>
      <c r="E57" s="49"/>
      <c r="F57" s="67"/>
      <c r="G57" s="68"/>
      <c r="H57" s="17"/>
      <c r="I57" s="2">
        <f>апр.26!I57+F57-E57</f>
        <v>0</v>
      </c>
    </row>
    <row r="58" spans="1:9" x14ac:dyDescent="0.25">
      <c r="A58" s="1"/>
      <c r="B58" s="1">
        <v>57</v>
      </c>
      <c r="C58" s="29"/>
      <c r="D58" s="67"/>
      <c r="E58" s="49"/>
      <c r="F58" s="67"/>
      <c r="G58" s="68"/>
      <c r="H58" s="17"/>
      <c r="I58" s="2">
        <f>апр.26!I58+F58-E58</f>
        <v>-33600</v>
      </c>
    </row>
    <row r="59" spans="1:9" x14ac:dyDescent="0.25">
      <c r="A59" s="1"/>
      <c r="B59" s="1">
        <v>58</v>
      </c>
      <c r="C59" s="29"/>
      <c r="D59" s="67"/>
      <c r="E59" s="49"/>
      <c r="F59" s="67"/>
      <c r="G59" s="68"/>
      <c r="H59" s="17"/>
      <c r="I59" s="2">
        <f>апр.26!I59+F59-E59</f>
        <v>-33600</v>
      </c>
    </row>
    <row r="60" spans="1:9" x14ac:dyDescent="0.25">
      <c r="A60" s="1"/>
      <c r="B60" s="1">
        <v>59</v>
      </c>
      <c r="C60" s="29"/>
      <c r="D60" s="67"/>
      <c r="E60" s="49"/>
      <c r="F60" s="67"/>
      <c r="G60" s="68"/>
      <c r="H60" s="17"/>
      <c r="I60" s="2">
        <f>апр.26!I60+F60-E60</f>
        <v>-2240</v>
      </c>
    </row>
    <row r="61" spans="1:9" x14ac:dyDescent="0.25">
      <c r="A61" s="1"/>
      <c r="B61" s="1">
        <v>60</v>
      </c>
      <c r="C61" s="29"/>
      <c r="D61" s="67"/>
      <c r="E61" s="49"/>
      <c r="F61" s="67"/>
      <c r="G61" s="68"/>
      <c r="H61" s="17"/>
      <c r="I61" s="2">
        <f>апр.26!I61+F61-E61</f>
        <v>-2240</v>
      </c>
    </row>
    <row r="62" spans="1:9" x14ac:dyDescent="0.25">
      <c r="A62" s="1"/>
      <c r="B62" s="1">
        <v>61</v>
      </c>
      <c r="C62" s="29"/>
      <c r="D62" s="67"/>
      <c r="E62" s="49"/>
      <c r="F62" s="67"/>
      <c r="G62" s="68"/>
      <c r="H62" s="17"/>
      <c r="I62" s="2">
        <f>апр.26!I62+F62-E62</f>
        <v>-10780</v>
      </c>
    </row>
    <row r="63" spans="1:9" x14ac:dyDescent="0.25">
      <c r="A63" s="1"/>
      <c r="B63" s="1">
        <v>62</v>
      </c>
      <c r="C63" s="29"/>
      <c r="D63" s="67"/>
      <c r="E63" s="49"/>
      <c r="F63" s="67"/>
      <c r="G63" s="68"/>
      <c r="H63" s="17"/>
      <c r="I63" s="2">
        <f>апр.26!I63+F63-E63</f>
        <v>-2240</v>
      </c>
    </row>
    <row r="64" spans="1:9" x14ac:dyDescent="0.25">
      <c r="A64" s="1"/>
      <c r="B64" s="1">
        <v>63</v>
      </c>
      <c r="C64" s="29"/>
      <c r="D64" s="67"/>
      <c r="E64" s="49"/>
      <c r="F64" s="67"/>
      <c r="G64" s="68"/>
      <c r="H64" s="17"/>
      <c r="I64" s="2">
        <f>апр.26!I64+F64-E64</f>
        <v>-2240</v>
      </c>
    </row>
    <row r="65" spans="1:9" x14ac:dyDescent="0.25">
      <c r="A65" s="1"/>
      <c r="B65" s="1">
        <v>64</v>
      </c>
      <c r="C65" s="29"/>
      <c r="D65" s="67"/>
      <c r="E65" s="49"/>
      <c r="F65" s="67"/>
      <c r="G65" s="68"/>
      <c r="H65" s="17"/>
      <c r="I65" s="2">
        <f>апр.26!I65+F65-E65</f>
        <v>-4480</v>
      </c>
    </row>
    <row r="66" spans="1:9" x14ac:dyDescent="0.25">
      <c r="A66" s="1"/>
      <c r="B66" s="1">
        <v>65</v>
      </c>
      <c r="C66" s="29"/>
      <c r="D66" s="67"/>
      <c r="E66" s="49"/>
      <c r="F66" s="67"/>
      <c r="G66" s="68"/>
      <c r="H66" s="17"/>
      <c r="I66" s="2">
        <f>апр.26!I66+F66-E66</f>
        <v>-2240</v>
      </c>
    </row>
    <row r="67" spans="1:9" x14ac:dyDescent="0.25">
      <c r="A67" s="1"/>
      <c r="B67" s="1">
        <v>66</v>
      </c>
      <c r="C67" s="29"/>
      <c r="D67" s="67"/>
      <c r="E67" s="49"/>
      <c r="F67" s="67"/>
      <c r="G67" s="68"/>
      <c r="H67" s="17"/>
      <c r="I67" s="2">
        <f>апр.26!I67+F67-E67</f>
        <v>-2240</v>
      </c>
    </row>
    <row r="68" spans="1:9" x14ac:dyDescent="0.25">
      <c r="A68" s="1"/>
      <c r="B68" s="1">
        <v>67</v>
      </c>
      <c r="C68" s="29"/>
      <c r="D68" s="67"/>
      <c r="E68" s="49"/>
      <c r="F68" s="67"/>
      <c r="G68" s="68"/>
      <c r="H68" s="17"/>
      <c r="I68" s="2">
        <f>апр.26!I68+F68-E68</f>
        <v>-2240</v>
      </c>
    </row>
    <row r="69" spans="1:9" x14ac:dyDescent="0.25">
      <c r="A69" s="1"/>
      <c r="B69" s="1">
        <v>68</v>
      </c>
      <c r="C69" s="29"/>
      <c r="D69" s="67"/>
      <c r="E69" s="49"/>
      <c r="F69" s="67"/>
      <c r="G69" s="68"/>
      <c r="H69" s="17"/>
      <c r="I69" s="2">
        <f>апр.26!I69+F69-E69</f>
        <v>100800</v>
      </c>
    </row>
    <row r="70" spans="1:9" x14ac:dyDescent="0.25">
      <c r="A70" s="28"/>
      <c r="B70" s="1">
        <v>69</v>
      </c>
      <c r="C70" s="20"/>
      <c r="D70" s="67"/>
      <c r="E70" s="49"/>
      <c r="F70" s="67"/>
      <c r="G70" s="68"/>
      <c r="H70" s="17"/>
      <c r="I70" s="2">
        <f>апр.26!I70+F70-E70</f>
        <v>-33600</v>
      </c>
    </row>
    <row r="71" spans="1:9" x14ac:dyDescent="0.25">
      <c r="A71" s="27"/>
      <c r="B71" s="1">
        <v>70</v>
      </c>
      <c r="C71" s="29"/>
      <c r="D71" s="67"/>
      <c r="E71" s="49"/>
      <c r="F71" s="67"/>
      <c r="G71" s="68"/>
      <c r="H71" s="17"/>
      <c r="I71" s="2">
        <f>апр.26!I71+F71-E71</f>
        <v>-3100</v>
      </c>
    </row>
    <row r="72" spans="1:9" x14ac:dyDescent="0.25">
      <c r="A72" s="1"/>
      <c r="B72" s="1">
        <v>71</v>
      </c>
      <c r="C72" s="29"/>
      <c r="D72" s="67"/>
      <c r="E72" s="49"/>
      <c r="F72" s="67"/>
      <c r="G72" s="68"/>
      <c r="H72" s="17"/>
      <c r="I72" s="2">
        <f>апр.26!I72+F72-E72</f>
        <v>-2240</v>
      </c>
    </row>
    <row r="73" spans="1:9" x14ac:dyDescent="0.25">
      <c r="A73" s="1"/>
      <c r="B73" s="1">
        <v>72</v>
      </c>
      <c r="C73" s="29"/>
      <c r="D73" s="67"/>
      <c r="E73" s="49"/>
      <c r="F73" s="67"/>
      <c r="G73" s="68"/>
      <c r="H73" s="17"/>
      <c r="I73" s="2">
        <f>апр.26!I73+F73-E73</f>
        <v>0</v>
      </c>
    </row>
    <row r="74" spans="1:9" x14ac:dyDescent="0.25">
      <c r="A74" s="1"/>
      <c r="B74" s="1">
        <v>73</v>
      </c>
      <c r="C74" s="29"/>
      <c r="D74" s="67"/>
      <c r="E74" s="49"/>
      <c r="F74" s="67"/>
      <c r="G74" s="68"/>
      <c r="H74" s="17"/>
      <c r="I74" s="2">
        <f>апр.26!I74+F74-E74</f>
        <v>0</v>
      </c>
    </row>
    <row r="75" spans="1:9" x14ac:dyDescent="0.25">
      <c r="A75" s="27"/>
      <c r="B75" s="1">
        <v>74</v>
      </c>
      <c r="C75" s="29"/>
      <c r="D75" s="67"/>
      <c r="E75" s="49"/>
      <c r="F75" s="67"/>
      <c r="G75" s="68"/>
      <c r="H75" s="17"/>
      <c r="I75" s="2">
        <f>апр.26!I75+F75-E75</f>
        <v>-6720</v>
      </c>
    </row>
    <row r="76" spans="1:9" x14ac:dyDescent="0.25">
      <c r="A76" s="1"/>
      <c r="B76" s="1">
        <v>75</v>
      </c>
      <c r="C76" s="29"/>
      <c r="D76" s="67"/>
      <c r="E76" s="49"/>
      <c r="F76" s="67"/>
      <c r="G76" s="68"/>
      <c r="H76" s="17"/>
      <c r="I76" s="2">
        <f>апр.26!I76+F76-E76</f>
        <v>-2240</v>
      </c>
    </row>
    <row r="77" spans="1:9" x14ac:dyDescent="0.25">
      <c r="A77" s="1"/>
      <c r="B77" s="1">
        <v>76</v>
      </c>
      <c r="C77" s="29"/>
      <c r="D77" s="67"/>
      <c r="E77" s="49"/>
      <c r="F77" s="67"/>
      <c r="G77" s="68"/>
      <c r="H77" s="17"/>
      <c r="I77" s="2">
        <f>апр.26!I77+F77-E77</f>
        <v>-2240</v>
      </c>
    </row>
    <row r="78" spans="1:9" x14ac:dyDescent="0.25">
      <c r="A78" s="27"/>
      <c r="B78" s="1">
        <v>77</v>
      </c>
      <c r="C78" s="29"/>
      <c r="D78" s="67"/>
      <c r="E78" s="49"/>
      <c r="F78" s="67"/>
      <c r="G78" s="68"/>
      <c r="H78" s="17"/>
      <c r="I78" s="2">
        <f>апр.26!I78+F78-E78</f>
        <v>4480</v>
      </c>
    </row>
    <row r="79" spans="1:9" x14ac:dyDescent="0.25">
      <c r="A79" s="1"/>
      <c r="B79" s="1">
        <v>78</v>
      </c>
      <c r="C79" s="29"/>
      <c r="D79" s="67"/>
      <c r="E79" s="49"/>
      <c r="F79" s="67"/>
      <c r="G79" s="68"/>
      <c r="H79" s="17"/>
      <c r="I79" s="2">
        <f>апр.26!I79+F79-E79</f>
        <v>0</v>
      </c>
    </row>
    <row r="80" spans="1:9" x14ac:dyDescent="0.25">
      <c r="A80" s="1"/>
      <c r="B80" s="1">
        <v>79</v>
      </c>
      <c r="C80" s="29"/>
      <c r="D80" s="67"/>
      <c r="E80" s="49"/>
      <c r="F80" s="67"/>
      <c r="G80" s="68"/>
      <c r="H80" s="17"/>
      <c r="I80" s="2">
        <f>апр.26!I80+F80-E80</f>
        <v>-4480</v>
      </c>
    </row>
    <row r="81" spans="1:9" x14ac:dyDescent="0.25">
      <c r="A81" s="1"/>
      <c r="B81" s="1">
        <v>80</v>
      </c>
      <c r="C81" s="29"/>
      <c r="D81" s="67"/>
      <c r="E81" s="49"/>
      <c r="F81" s="67"/>
      <c r="G81" s="68"/>
      <c r="H81" s="17"/>
      <c r="I81" s="2">
        <f>апр.26!I81+F81-E81</f>
        <v>0</v>
      </c>
    </row>
    <row r="82" spans="1:9" x14ac:dyDescent="0.25">
      <c r="A82" s="1"/>
      <c r="B82" s="1">
        <v>81</v>
      </c>
      <c r="C82" s="29"/>
      <c r="D82" s="67"/>
      <c r="E82" s="49"/>
      <c r="F82" s="67"/>
      <c r="G82" s="68"/>
      <c r="H82" s="17"/>
      <c r="I82" s="2">
        <f>апр.26!I82+F82-E82</f>
        <v>-2240</v>
      </c>
    </row>
    <row r="83" spans="1:9" x14ac:dyDescent="0.25">
      <c r="A83" s="1"/>
      <c r="B83" s="1">
        <v>82</v>
      </c>
      <c r="C83" s="20"/>
      <c r="D83" s="67"/>
      <c r="E83" s="49"/>
      <c r="F83" s="67"/>
      <c r="G83" s="68"/>
      <c r="H83" s="17"/>
      <c r="I83" s="2">
        <f>апр.26!I83+F83-E83</f>
        <v>-2240</v>
      </c>
    </row>
    <row r="84" spans="1:9" x14ac:dyDescent="0.25">
      <c r="A84" s="27"/>
      <c r="B84" s="1">
        <v>83</v>
      </c>
      <c r="C84" s="20"/>
      <c r="D84" s="67"/>
      <c r="E84" s="49"/>
      <c r="F84" s="67"/>
      <c r="G84" s="68"/>
      <c r="H84" s="17"/>
      <c r="I84" s="2">
        <f>апр.26!I84+F84-E84</f>
        <v>-6700</v>
      </c>
    </row>
    <row r="85" spans="1:9" x14ac:dyDescent="0.25">
      <c r="A85" s="1"/>
      <c r="B85" s="1">
        <v>84</v>
      </c>
      <c r="C85" s="29"/>
      <c r="D85" s="67"/>
      <c r="E85" s="49"/>
      <c r="F85" s="67"/>
      <c r="G85" s="68"/>
      <c r="H85" s="17"/>
      <c r="I85" s="2">
        <f>апр.26!I85+F85-E85</f>
        <v>1400</v>
      </c>
    </row>
    <row r="86" spans="1:9" x14ac:dyDescent="0.25">
      <c r="A86" s="1"/>
      <c r="B86" s="1">
        <v>85</v>
      </c>
      <c r="C86" s="29"/>
      <c r="D86" s="67"/>
      <c r="E86" s="49"/>
      <c r="F86" s="67"/>
      <c r="G86" s="68"/>
      <c r="H86" s="17"/>
      <c r="I86" s="2">
        <f>апр.26!I86+F86-E86</f>
        <v>0</v>
      </c>
    </row>
    <row r="87" spans="1:9" x14ac:dyDescent="0.25">
      <c r="A87" s="1"/>
      <c r="B87" s="1">
        <v>86</v>
      </c>
      <c r="C87" s="29"/>
      <c r="D87" s="67"/>
      <c r="E87" s="49"/>
      <c r="F87" s="67"/>
      <c r="G87" s="68"/>
      <c r="H87" s="17"/>
      <c r="I87" s="2">
        <f>апр.26!I87+F87-E87</f>
        <v>-4480</v>
      </c>
    </row>
    <row r="88" spans="1:9" x14ac:dyDescent="0.25">
      <c r="A88" s="28"/>
      <c r="B88" s="1">
        <v>87</v>
      </c>
      <c r="C88" s="29"/>
      <c r="D88" s="67"/>
      <c r="E88" s="49"/>
      <c r="F88" s="67"/>
      <c r="G88" s="68"/>
      <c r="H88" s="17"/>
      <c r="I88" s="2">
        <f>апр.26!I88+F88-E88</f>
        <v>0</v>
      </c>
    </row>
    <row r="89" spans="1:9" x14ac:dyDescent="0.25">
      <c r="A89" s="1"/>
      <c r="B89" s="1">
        <v>88</v>
      </c>
      <c r="C89" s="29"/>
      <c r="D89" s="67"/>
      <c r="E89" s="49"/>
      <c r="F89" s="67"/>
      <c r="G89" s="68"/>
      <c r="H89" s="17"/>
      <c r="I89" s="2">
        <f>апр.26!I89+F89-E89</f>
        <v>-4480</v>
      </c>
    </row>
    <row r="90" spans="1:9" x14ac:dyDescent="0.25">
      <c r="A90" s="1"/>
      <c r="B90" s="1">
        <v>89</v>
      </c>
      <c r="C90" s="29"/>
      <c r="D90" s="67"/>
      <c r="E90" s="49"/>
      <c r="F90" s="67"/>
      <c r="G90" s="68"/>
      <c r="H90" s="17"/>
      <c r="I90" s="2">
        <f>апр.26!I90+F90-E90</f>
        <v>-2240</v>
      </c>
    </row>
    <row r="91" spans="1:9" x14ac:dyDescent="0.25">
      <c r="A91" s="1"/>
      <c r="B91" s="1">
        <v>90</v>
      </c>
      <c r="C91" s="29"/>
      <c r="D91" s="67"/>
      <c r="E91" s="49"/>
      <c r="F91" s="67"/>
      <c r="G91" s="68"/>
      <c r="H91" s="17"/>
      <c r="I91" s="2">
        <f>апр.26!I91+F91-E91</f>
        <v>480</v>
      </c>
    </row>
    <row r="92" spans="1:9" x14ac:dyDescent="0.25">
      <c r="A92" s="1"/>
      <c r="B92" s="1">
        <v>91</v>
      </c>
      <c r="C92" s="29"/>
      <c r="D92" s="67"/>
      <c r="E92" s="49"/>
      <c r="F92" s="67"/>
      <c r="G92" s="68"/>
      <c r="H92" s="17"/>
      <c r="I92" s="2">
        <f>апр.26!I92+F92-E92</f>
        <v>6400</v>
      </c>
    </row>
    <row r="93" spans="1:9" x14ac:dyDescent="0.25">
      <c r="A93" s="1"/>
      <c r="B93" s="1">
        <v>92</v>
      </c>
      <c r="C93" s="29"/>
      <c r="D93" s="67"/>
      <c r="E93" s="49"/>
      <c r="F93" s="67"/>
      <c r="G93" s="68"/>
      <c r="H93" s="17"/>
      <c r="I93" s="2">
        <f>апр.26!I93+F93-E93</f>
        <v>0</v>
      </c>
    </row>
    <row r="94" spans="1:9" x14ac:dyDescent="0.25">
      <c r="A94" s="1"/>
      <c r="B94" s="1">
        <v>93</v>
      </c>
      <c r="C94" s="29"/>
      <c r="D94" s="67"/>
      <c r="E94" s="49"/>
      <c r="F94" s="67"/>
      <c r="G94" s="68"/>
      <c r="H94" s="17"/>
      <c r="I94" s="2">
        <f>апр.26!I94+F94-E94</f>
        <v>0</v>
      </c>
    </row>
    <row r="95" spans="1:9" x14ac:dyDescent="0.25">
      <c r="A95" s="1"/>
      <c r="B95" s="1">
        <v>94</v>
      </c>
      <c r="C95" s="29"/>
      <c r="D95" s="67"/>
      <c r="E95" s="49"/>
      <c r="F95" s="67"/>
      <c r="G95" s="68"/>
      <c r="H95" s="17"/>
      <c r="I95" s="2">
        <f>апр.26!I95+F95-E95</f>
        <v>-4480</v>
      </c>
    </row>
    <row r="96" spans="1:9" x14ac:dyDescent="0.25">
      <c r="A96" s="1"/>
      <c r="B96" s="1">
        <v>95</v>
      </c>
      <c r="C96" s="29"/>
      <c r="D96" s="67"/>
      <c r="E96" s="49"/>
      <c r="F96" s="67"/>
      <c r="G96" s="68"/>
      <c r="H96" s="17"/>
      <c r="I96" s="2">
        <f>апр.26!I96+F96-E96</f>
        <v>-2240</v>
      </c>
    </row>
    <row r="97" spans="1:9" x14ac:dyDescent="0.25">
      <c r="A97" s="1"/>
      <c r="B97" s="1">
        <v>96</v>
      </c>
      <c r="C97" s="20"/>
      <c r="D97" s="67"/>
      <c r="E97" s="49"/>
      <c r="F97" s="67"/>
      <c r="G97" s="68"/>
      <c r="H97" s="17"/>
      <c r="I97" s="2">
        <f>апр.26!I97+F97-E97</f>
        <v>-8960</v>
      </c>
    </row>
    <row r="98" spans="1:9" x14ac:dyDescent="0.25">
      <c r="A98" s="1"/>
      <c r="B98" s="1">
        <v>97</v>
      </c>
      <c r="C98" s="29"/>
      <c r="D98" s="67"/>
      <c r="E98" s="49"/>
      <c r="F98" s="67"/>
      <c r="G98" s="68"/>
      <c r="H98" s="17"/>
      <c r="I98" s="2">
        <f>апр.26!I98+F98-E98</f>
        <v>-23600</v>
      </c>
    </row>
    <row r="99" spans="1:9" x14ac:dyDescent="0.25">
      <c r="A99" s="1"/>
      <c r="B99" s="1">
        <v>98</v>
      </c>
      <c r="C99" s="29"/>
      <c r="D99" s="67"/>
      <c r="E99" s="49"/>
      <c r="F99" s="67"/>
      <c r="G99" s="68"/>
      <c r="H99" s="17"/>
      <c r="I99" s="2">
        <f>апр.26!I99+F99-E99</f>
        <v>-2240</v>
      </c>
    </row>
    <row r="100" spans="1:9" x14ac:dyDescent="0.25">
      <c r="A100" s="1"/>
      <c r="B100" s="1">
        <v>99</v>
      </c>
      <c r="C100" s="29"/>
      <c r="D100" s="67"/>
      <c r="E100" s="49"/>
      <c r="F100" s="67"/>
      <c r="G100" s="68"/>
      <c r="H100" s="17"/>
      <c r="I100" s="2">
        <f>апр.26!I100+F100-E100</f>
        <v>-2240</v>
      </c>
    </row>
    <row r="101" spans="1:9" x14ac:dyDescent="0.25">
      <c r="A101" s="1"/>
      <c r="B101" s="1">
        <v>100</v>
      </c>
      <c r="C101" s="29"/>
      <c r="D101" s="67"/>
      <c r="E101" s="49"/>
      <c r="F101" s="67"/>
      <c r="G101" s="68"/>
      <c r="H101" s="17"/>
      <c r="I101" s="2">
        <f>апр.26!I101+F101-E101</f>
        <v>-23600</v>
      </c>
    </row>
    <row r="102" spans="1:9" x14ac:dyDescent="0.25">
      <c r="A102" s="1"/>
      <c r="B102" s="1">
        <v>101</v>
      </c>
      <c r="C102" s="29"/>
      <c r="D102" s="67"/>
      <c r="E102" s="49"/>
      <c r="F102" s="67"/>
      <c r="G102" s="68"/>
      <c r="H102" s="17"/>
      <c r="I102" s="2">
        <f>апр.26!I102+F102-E102</f>
        <v>0</v>
      </c>
    </row>
    <row r="103" spans="1:9" x14ac:dyDescent="0.25">
      <c r="A103" s="1"/>
      <c r="B103" s="1">
        <v>102</v>
      </c>
      <c r="C103" s="29"/>
      <c r="D103" s="67"/>
      <c r="E103" s="49"/>
      <c r="F103" s="67"/>
      <c r="G103" s="68"/>
      <c r="H103" s="17"/>
      <c r="I103" s="2">
        <f>апр.26!I103+F103-E103</f>
        <v>-23600</v>
      </c>
    </row>
    <row r="104" spans="1:9" x14ac:dyDescent="0.25">
      <c r="A104" s="1"/>
      <c r="B104" s="1">
        <v>103</v>
      </c>
      <c r="C104" s="29"/>
      <c r="D104" s="67"/>
      <c r="E104" s="49"/>
      <c r="F104" s="67"/>
      <c r="G104" s="68"/>
      <c r="H104" s="17"/>
      <c r="I104" s="2">
        <f>апр.26!I104+F104-E104</f>
        <v>-6720</v>
      </c>
    </row>
    <row r="105" spans="1:9" x14ac:dyDescent="0.25">
      <c r="A105" s="1"/>
      <c r="B105" s="1">
        <v>104</v>
      </c>
      <c r="C105" s="29"/>
      <c r="D105" s="67"/>
      <c r="E105" s="49"/>
      <c r="F105" s="67"/>
      <c r="G105" s="68"/>
      <c r="H105" s="17"/>
      <c r="I105" s="2">
        <f>апр.26!I105+F105-E105</f>
        <v>-2240</v>
      </c>
    </row>
    <row r="106" spans="1:9" x14ac:dyDescent="0.25">
      <c r="A106" s="1"/>
      <c r="B106" s="1">
        <v>105</v>
      </c>
      <c r="C106" s="29"/>
      <c r="D106" s="67"/>
      <c r="E106" s="49"/>
      <c r="F106" s="67"/>
      <c r="G106" s="68"/>
      <c r="H106" s="17"/>
      <c r="I106" s="2">
        <f>апр.26!I106+F106-E106</f>
        <v>-33600</v>
      </c>
    </row>
    <row r="107" spans="1:9" x14ac:dyDescent="0.25">
      <c r="A107" s="1"/>
      <c r="B107" s="1">
        <v>106</v>
      </c>
      <c r="C107" s="29"/>
      <c r="D107" s="67"/>
      <c r="E107" s="49"/>
      <c r="F107" s="67"/>
      <c r="G107" s="68"/>
      <c r="H107" s="17"/>
      <c r="I107" s="2">
        <f>апр.26!I107+F107-E107</f>
        <v>80908</v>
      </c>
    </row>
    <row r="108" spans="1:9" x14ac:dyDescent="0.25">
      <c r="A108" s="1"/>
      <c r="B108" s="1">
        <v>107</v>
      </c>
      <c r="C108" s="29"/>
      <c r="D108" s="67"/>
      <c r="E108" s="49"/>
      <c r="F108" s="67"/>
      <c r="G108" s="68"/>
      <c r="H108" s="17"/>
      <c r="I108" s="2">
        <f>апр.26!I108+F108-E108</f>
        <v>0</v>
      </c>
    </row>
    <row r="109" spans="1:9" x14ac:dyDescent="0.25">
      <c r="A109" s="1"/>
      <c r="B109" s="1">
        <v>108</v>
      </c>
      <c r="C109" s="29"/>
      <c r="D109" s="67"/>
      <c r="E109" s="49"/>
      <c r="F109" s="67"/>
      <c r="G109" s="68"/>
      <c r="H109" s="17"/>
      <c r="I109" s="2">
        <f>апр.26!I109+F109-E109</f>
        <v>0</v>
      </c>
    </row>
    <row r="110" spans="1:9" x14ac:dyDescent="0.25">
      <c r="A110" s="1"/>
      <c r="B110" s="1">
        <v>109</v>
      </c>
      <c r="C110" s="29"/>
      <c r="D110" s="67"/>
      <c r="E110" s="49"/>
      <c r="F110" s="67"/>
      <c r="G110" s="68"/>
      <c r="H110" s="17"/>
      <c r="I110" s="2">
        <f>апр.26!I110+F110-E110</f>
        <v>0</v>
      </c>
    </row>
    <row r="111" spans="1:9" x14ac:dyDescent="0.25">
      <c r="A111" s="1"/>
      <c r="B111" s="1">
        <v>110</v>
      </c>
      <c r="C111" s="29"/>
      <c r="D111" s="67"/>
      <c r="E111" s="49"/>
      <c r="F111" s="67"/>
      <c r="G111" s="68"/>
      <c r="H111" s="17"/>
      <c r="I111" s="2">
        <f>апр.26!I111+F111-E111</f>
        <v>-33600</v>
      </c>
    </row>
    <row r="112" spans="1:9" x14ac:dyDescent="0.25">
      <c r="A112" s="1"/>
      <c r="B112" s="1">
        <v>111</v>
      </c>
      <c r="C112" s="29"/>
      <c r="D112" s="67"/>
      <c r="E112" s="49"/>
      <c r="F112" s="67"/>
      <c r="G112" s="68"/>
      <c r="H112" s="17"/>
      <c r="I112" s="2">
        <f>апр.26!I112+F112-E112</f>
        <v>0</v>
      </c>
    </row>
    <row r="113" spans="1:9" x14ac:dyDescent="0.25">
      <c r="A113" s="1"/>
      <c r="B113" s="1">
        <v>112</v>
      </c>
      <c r="C113" s="29"/>
      <c r="D113" s="67"/>
      <c r="E113" s="49"/>
      <c r="F113" s="67"/>
      <c r="G113" s="68"/>
      <c r="H113" s="17"/>
      <c r="I113" s="2">
        <f>апр.26!I113+F113-E113</f>
        <v>-2100</v>
      </c>
    </row>
    <row r="114" spans="1:9" x14ac:dyDescent="0.25">
      <c r="A114" s="1"/>
      <c r="B114" s="1">
        <v>113</v>
      </c>
      <c r="C114" s="29"/>
      <c r="D114" s="67"/>
      <c r="E114" s="49"/>
      <c r="F114" s="67"/>
      <c r="G114" s="68"/>
      <c r="H114" s="17"/>
      <c r="I114" s="2">
        <f>апр.26!I114+F114-E114</f>
        <v>0</v>
      </c>
    </row>
    <row r="115" spans="1:9" x14ac:dyDescent="0.25">
      <c r="A115" s="28"/>
      <c r="B115" s="1">
        <v>114</v>
      </c>
      <c r="C115" s="29"/>
      <c r="D115" s="67"/>
      <c r="E115" s="49"/>
      <c r="F115" s="67"/>
      <c r="G115" s="68"/>
      <c r="H115" s="17"/>
      <c r="I115" s="2">
        <f>апр.26!I115+F115-E115</f>
        <v>14680</v>
      </c>
    </row>
    <row r="116" spans="1:9" x14ac:dyDescent="0.25">
      <c r="A116" s="1"/>
      <c r="B116" s="1">
        <v>115</v>
      </c>
      <c r="C116" s="29"/>
      <c r="D116" s="67"/>
      <c r="E116" s="49"/>
      <c r="F116" s="67"/>
      <c r="G116" s="68"/>
      <c r="H116" s="17"/>
      <c r="I116" s="2">
        <f>апр.26!I116+F116-E116</f>
        <v>2240</v>
      </c>
    </row>
    <row r="117" spans="1:9" x14ac:dyDescent="0.25">
      <c r="A117" s="1"/>
      <c r="B117" s="1">
        <v>116</v>
      </c>
      <c r="C117" s="20"/>
      <c r="D117" s="67"/>
      <c r="E117" s="49"/>
      <c r="F117" s="67"/>
      <c r="G117" s="68"/>
      <c r="H117" s="17"/>
      <c r="I117" s="2">
        <f>апр.26!I117+F117-E117</f>
        <v>0</v>
      </c>
    </row>
    <row r="118" spans="1:9" x14ac:dyDescent="0.25">
      <c r="A118" s="1"/>
      <c r="B118" s="1">
        <v>117</v>
      </c>
      <c r="C118" s="29"/>
      <c r="D118" s="67"/>
      <c r="E118" s="49"/>
      <c r="F118" s="67"/>
      <c r="G118" s="68"/>
      <c r="H118" s="17"/>
      <c r="I118" s="2">
        <f>апр.26!I118+F118-E118</f>
        <v>-4640</v>
      </c>
    </row>
    <row r="119" spans="1:9" x14ac:dyDescent="0.25">
      <c r="A119" s="1"/>
      <c r="B119" s="1">
        <v>118</v>
      </c>
      <c r="C119" s="29"/>
      <c r="D119" s="67"/>
      <c r="E119" s="49"/>
      <c r="F119" s="67"/>
      <c r="G119" s="68"/>
      <c r="H119" s="17"/>
      <c r="I119" s="2">
        <f>апр.26!I119+F119-E119</f>
        <v>-2240</v>
      </c>
    </row>
    <row r="120" spans="1:9" x14ac:dyDescent="0.25">
      <c r="A120" s="1"/>
      <c r="B120" s="1">
        <v>119</v>
      </c>
      <c r="C120" s="29"/>
      <c r="D120" s="67"/>
      <c r="E120" s="49"/>
      <c r="F120" s="67"/>
      <c r="G120" s="68"/>
      <c r="H120" s="17"/>
      <c r="I120" s="2">
        <f>апр.26!I120+F120-E120</f>
        <v>20160</v>
      </c>
    </row>
    <row r="121" spans="1:9" x14ac:dyDescent="0.25">
      <c r="A121" s="1"/>
      <c r="B121" s="1">
        <v>120</v>
      </c>
      <c r="C121" s="29"/>
      <c r="D121" s="67"/>
      <c r="E121" s="49"/>
      <c r="F121" s="67"/>
      <c r="G121" s="68"/>
      <c r="H121" s="17"/>
      <c r="I121" s="2">
        <f>апр.26!I121+F121-E121</f>
        <v>0</v>
      </c>
    </row>
    <row r="122" spans="1:9" x14ac:dyDescent="0.25">
      <c r="A122" s="1"/>
      <c r="B122" s="1">
        <v>121</v>
      </c>
      <c r="C122" s="29"/>
      <c r="D122" s="67"/>
      <c r="E122" s="49"/>
      <c r="F122" s="67"/>
      <c r="G122" s="68"/>
      <c r="H122" s="17"/>
      <c r="I122" s="2">
        <f>апр.26!I122+F122-E122</f>
        <v>0</v>
      </c>
    </row>
    <row r="123" spans="1:9" x14ac:dyDescent="0.25">
      <c r="A123" s="1"/>
      <c r="B123" s="1">
        <v>122</v>
      </c>
      <c r="C123" s="29"/>
      <c r="D123" s="67"/>
      <c r="E123" s="49"/>
      <c r="F123" s="67"/>
      <c r="G123" s="68"/>
      <c r="H123" s="17"/>
      <c r="I123" s="2">
        <f>апр.26!I123+F123-E123</f>
        <v>0</v>
      </c>
    </row>
    <row r="124" spans="1:9" x14ac:dyDescent="0.25">
      <c r="A124" s="1"/>
      <c r="B124" s="1">
        <v>123</v>
      </c>
      <c r="C124" s="29"/>
      <c r="D124" s="67"/>
      <c r="E124" s="49"/>
      <c r="F124" s="67"/>
      <c r="G124" s="68"/>
      <c r="H124" s="17"/>
      <c r="I124" s="2">
        <f>апр.26!I124+F124-E124</f>
        <v>0</v>
      </c>
    </row>
    <row r="125" spans="1:9" x14ac:dyDescent="0.25">
      <c r="A125" s="1"/>
      <c r="B125" s="1">
        <v>124</v>
      </c>
      <c r="C125" s="29"/>
      <c r="D125" s="67"/>
      <c r="E125" s="49"/>
      <c r="F125" s="67"/>
      <c r="G125" s="68"/>
      <c r="H125" s="17"/>
      <c r="I125" s="2">
        <f>апр.26!I125+F125-E125</f>
        <v>0</v>
      </c>
    </row>
    <row r="126" spans="1:9" x14ac:dyDescent="0.25">
      <c r="A126" s="1"/>
      <c r="B126" s="1">
        <v>125</v>
      </c>
      <c r="C126" s="29"/>
      <c r="D126" s="67"/>
      <c r="E126" s="49"/>
      <c r="F126" s="67"/>
      <c r="G126" s="68"/>
      <c r="H126" s="17"/>
      <c r="I126" s="2">
        <f>апр.26!I126+F126-E126</f>
        <v>0</v>
      </c>
    </row>
    <row r="127" spans="1:9" x14ac:dyDescent="0.25">
      <c r="A127" s="1"/>
      <c r="B127" s="1">
        <v>126</v>
      </c>
      <c r="C127" s="29"/>
      <c r="D127" s="67"/>
      <c r="E127" s="49"/>
      <c r="F127" s="67"/>
      <c r="G127" s="68"/>
      <c r="H127" s="17"/>
      <c r="I127" s="2">
        <f>апр.26!I127+F127-E127</f>
        <v>0</v>
      </c>
    </row>
    <row r="128" spans="1:9" x14ac:dyDescent="0.25">
      <c r="A128" s="1"/>
      <c r="B128" s="1">
        <v>127</v>
      </c>
      <c r="C128" s="29"/>
      <c r="D128" s="67"/>
      <c r="E128" s="49"/>
      <c r="F128" s="67"/>
      <c r="G128" s="68"/>
      <c r="H128" s="17"/>
      <c r="I128" s="2">
        <f>апр.26!I128+F128-E128</f>
        <v>0</v>
      </c>
    </row>
    <row r="129" spans="1:9" x14ac:dyDescent="0.25">
      <c r="A129" s="1"/>
      <c r="B129" s="1">
        <v>128</v>
      </c>
      <c r="C129" s="29"/>
      <c r="D129" s="67"/>
      <c r="E129" s="49"/>
      <c r="F129" s="67"/>
      <c r="G129" s="68"/>
      <c r="H129" s="17"/>
      <c r="I129" s="2">
        <f>апр.26!I129+F129-E129</f>
        <v>0</v>
      </c>
    </row>
    <row r="130" spans="1:9" x14ac:dyDescent="0.25">
      <c r="A130" s="1"/>
      <c r="B130" s="1">
        <v>129</v>
      </c>
      <c r="C130" s="29"/>
      <c r="D130" s="67"/>
      <c r="E130" s="49"/>
      <c r="F130" s="67"/>
      <c r="G130" s="68"/>
      <c r="H130" s="17"/>
      <c r="I130" s="2">
        <f>апр.26!I130+F130-E130</f>
        <v>0</v>
      </c>
    </row>
    <row r="131" spans="1:9" x14ac:dyDescent="0.25">
      <c r="A131" s="1"/>
      <c r="B131" s="1">
        <v>130</v>
      </c>
      <c r="C131" s="29"/>
      <c r="D131" s="67"/>
      <c r="E131" s="49"/>
      <c r="F131" s="67"/>
      <c r="G131" s="68"/>
      <c r="H131" s="17"/>
      <c r="I131" s="2">
        <f>апр.26!I131+F131-E131</f>
        <v>0</v>
      </c>
    </row>
    <row r="132" spans="1:9" x14ac:dyDescent="0.25">
      <c r="A132" s="1"/>
      <c r="B132" s="1">
        <v>131</v>
      </c>
      <c r="C132" s="29"/>
      <c r="D132" s="67"/>
      <c r="E132" s="49"/>
      <c r="F132" s="67"/>
      <c r="G132" s="68"/>
      <c r="H132" s="17"/>
      <c r="I132" s="2">
        <f>апр.26!I132+F132-E132</f>
        <v>0</v>
      </c>
    </row>
    <row r="133" spans="1:9" x14ac:dyDescent="0.25">
      <c r="A133" s="11"/>
      <c r="B133" s="1">
        <v>132</v>
      </c>
      <c r="C133" s="29"/>
      <c r="D133" s="67"/>
      <c r="E133" s="49"/>
      <c r="F133" s="67"/>
      <c r="G133" s="68"/>
      <c r="H133" s="17"/>
      <c r="I133" s="2">
        <f>апр.26!I133+F133-E133</f>
        <v>0</v>
      </c>
    </row>
    <row r="134" spans="1:9" x14ac:dyDescent="0.25">
      <c r="A134" s="11"/>
      <c r="B134" s="1">
        <v>133</v>
      </c>
      <c r="C134" s="29"/>
      <c r="D134" s="67"/>
      <c r="E134" s="49"/>
      <c r="F134" s="67"/>
      <c r="G134" s="68"/>
      <c r="H134" s="17"/>
      <c r="I134" s="2">
        <f>апр.26!I134+F134-E134</f>
        <v>0</v>
      </c>
    </row>
    <row r="135" spans="1:9" x14ac:dyDescent="0.25">
      <c r="A135" s="11"/>
      <c r="B135" s="1">
        <v>134</v>
      </c>
      <c r="C135" s="29"/>
      <c r="D135" s="67"/>
      <c r="E135" s="49"/>
      <c r="F135" s="67"/>
      <c r="G135" s="68"/>
      <c r="H135" s="17"/>
      <c r="I135" s="2">
        <f>апр.26!I135+F135-E135</f>
        <v>0</v>
      </c>
    </row>
    <row r="136" spans="1:9" x14ac:dyDescent="0.25">
      <c r="A136" s="11"/>
      <c r="B136" s="1">
        <v>135</v>
      </c>
      <c r="C136" s="29"/>
      <c r="D136" s="67"/>
      <c r="E136" s="49"/>
      <c r="F136" s="67"/>
      <c r="G136" s="68"/>
      <c r="H136" s="17"/>
      <c r="I136" s="2">
        <f>апр.26!I136+F136-E136</f>
        <v>0</v>
      </c>
    </row>
    <row r="137" spans="1:9" x14ac:dyDescent="0.25">
      <c r="A137" s="11"/>
      <c r="B137" s="1">
        <v>136</v>
      </c>
      <c r="C137" s="29"/>
      <c r="D137" s="67"/>
      <c r="E137" s="49"/>
      <c r="F137" s="67"/>
      <c r="G137" s="68"/>
      <c r="H137" s="17"/>
      <c r="I137" s="2">
        <f>апр.26!I137+F137-E137</f>
        <v>0</v>
      </c>
    </row>
    <row r="138" spans="1:9" x14ac:dyDescent="0.25">
      <c r="A138" s="11"/>
      <c r="B138" s="1">
        <v>137</v>
      </c>
      <c r="C138" s="29"/>
      <c r="D138" s="67"/>
      <c r="E138" s="49"/>
      <c r="F138" s="67"/>
      <c r="G138" s="68"/>
      <c r="H138" s="17"/>
      <c r="I138" s="2">
        <f>апр.26!I138+F138-E138</f>
        <v>0</v>
      </c>
    </row>
    <row r="139" spans="1:9" x14ac:dyDescent="0.25">
      <c r="A139" s="11"/>
      <c r="B139" s="1">
        <v>138</v>
      </c>
      <c r="C139" s="29"/>
      <c r="D139" s="67"/>
      <c r="E139" s="49"/>
      <c r="F139" s="67"/>
      <c r="G139" s="68"/>
      <c r="H139" s="17"/>
      <c r="I139" s="2">
        <f>апр.26!I139+F139-E139</f>
        <v>0</v>
      </c>
    </row>
    <row r="140" spans="1:9" x14ac:dyDescent="0.25">
      <c r="A140" s="11"/>
      <c r="B140" s="1">
        <v>139</v>
      </c>
      <c r="C140" s="29"/>
      <c r="D140" s="67"/>
      <c r="E140" s="49"/>
      <c r="F140" s="67"/>
      <c r="G140" s="68"/>
      <c r="H140" s="17"/>
      <c r="I140" s="2">
        <f>апр.26!I140+F140-E140</f>
        <v>-2240</v>
      </c>
    </row>
    <row r="141" spans="1:9" x14ac:dyDescent="0.25">
      <c r="A141" s="11"/>
      <c r="B141" s="1">
        <v>140</v>
      </c>
      <c r="C141" s="29"/>
      <c r="D141" s="67"/>
      <c r="E141" s="49"/>
      <c r="F141" s="67"/>
      <c r="G141" s="68"/>
      <c r="H141" s="17"/>
      <c r="I141" s="2">
        <f>апр.26!I141+F141-E141</f>
        <v>-1960</v>
      </c>
    </row>
    <row r="142" spans="1:9" x14ac:dyDescent="0.25">
      <c r="A142" s="11"/>
      <c r="B142" s="1">
        <v>141</v>
      </c>
      <c r="C142" s="20"/>
      <c r="D142" s="67"/>
      <c r="E142" s="49"/>
      <c r="F142" s="67"/>
      <c r="G142" s="68"/>
      <c r="H142" s="17"/>
      <c r="I142" s="2">
        <f>апр.26!I142+F142-E142</f>
        <v>-6720</v>
      </c>
    </row>
    <row r="143" spans="1:9" x14ac:dyDescent="0.25">
      <c r="A143" s="11"/>
      <c r="B143" s="1">
        <v>142.143</v>
      </c>
      <c r="C143" s="29"/>
      <c r="D143" s="67"/>
      <c r="E143" s="49"/>
      <c r="F143" s="67"/>
      <c r="G143" s="68"/>
      <c r="H143" s="17"/>
      <c r="I143" s="2">
        <f>апр.26!I143+F143-E143</f>
        <v>1240</v>
      </c>
    </row>
    <row r="144" spans="1:9" x14ac:dyDescent="0.25">
      <c r="A144" s="11"/>
      <c r="B144" s="1">
        <v>144</v>
      </c>
      <c r="C144" s="29"/>
      <c r="D144" s="67"/>
      <c r="E144" s="49"/>
      <c r="F144" s="67"/>
      <c r="G144" s="68"/>
      <c r="H144" s="17"/>
      <c r="I144" s="2">
        <f>апр.26!I144+F144-E144</f>
        <v>3800</v>
      </c>
    </row>
    <row r="145" spans="1:9" x14ac:dyDescent="0.25">
      <c r="A145" s="11"/>
      <c r="B145" s="1">
        <v>145</v>
      </c>
      <c r="C145" s="29"/>
      <c r="D145" s="67"/>
      <c r="E145" s="49"/>
      <c r="F145" s="67"/>
      <c r="G145" s="68"/>
      <c r="H145" s="17"/>
      <c r="I145" s="2">
        <f>апр.26!I145+F145-E145</f>
        <v>-2480</v>
      </c>
    </row>
    <row r="146" spans="1:9" x14ac:dyDescent="0.25">
      <c r="A146" s="11"/>
      <c r="B146" s="1">
        <v>146</v>
      </c>
      <c r="C146" s="8"/>
      <c r="D146" s="67"/>
      <c r="E146" s="49"/>
      <c r="F146" s="67"/>
      <c r="G146" s="68"/>
      <c r="H146" s="17"/>
      <c r="I146" s="2">
        <f>апр.26!I146+F146-E146</f>
        <v>4460</v>
      </c>
    </row>
    <row r="147" spans="1:9" x14ac:dyDescent="0.25">
      <c r="A147" s="11"/>
      <c r="B147" s="1">
        <v>147</v>
      </c>
      <c r="C147" s="29"/>
      <c r="D147" s="67"/>
      <c r="E147" s="49"/>
      <c r="F147" s="67"/>
      <c r="G147" s="68"/>
      <c r="H147" s="17"/>
      <c r="I147" s="2">
        <f>апр.26!I147+F147-E147</f>
        <v>-1240</v>
      </c>
    </row>
    <row r="148" spans="1:9" x14ac:dyDescent="0.25">
      <c r="A148" s="11"/>
      <c r="B148" s="1">
        <v>148</v>
      </c>
      <c r="C148" s="29"/>
      <c r="D148" s="67"/>
      <c r="E148" s="49"/>
      <c r="F148" s="67"/>
      <c r="G148" s="68"/>
      <c r="H148" s="17"/>
      <c r="I148" s="2">
        <f>апр.26!I148+F148-E148</f>
        <v>11400</v>
      </c>
    </row>
    <row r="149" spans="1:9" x14ac:dyDescent="0.25">
      <c r="A149" s="11"/>
      <c r="B149" s="1">
        <v>149</v>
      </c>
      <c r="C149" s="29"/>
      <c r="D149" s="67"/>
      <c r="E149" s="49"/>
      <c r="F149" s="67"/>
      <c r="G149" s="68"/>
      <c r="H149" s="17"/>
      <c r="I149" s="2">
        <f>апр.26!I149+F149-E149</f>
        <v>-11890</v>
      </c>
    </row>
    <row r="150" spans="1:9" x14ac:dyDescent="0.25">
      <c r="A150" s="11"/>
      <c r="B150" s="1">
        <v>150</v>
      </c>
      <c r="C150" s="29"/>
      <c r="D150" s="67"/>
      <c r="E150" s="49"/>
      <c r="F150" s="67"/>
      <c r="G150" s="68"/>
      <c r="H150" s="17"/>
      <c r="I150" s="2">
        <f>апр.26!I150+F150-E150</f>
        <v>-1660</v>
      </c>
    </row>
    <row r="151" spans="1:9" x14ac:dyDescent="0.25">
      <c r="A151" s="11"/>
      <c r="B151" s="1">
        <v>151</v>
      </c>
      <c r="C151" s="29"/>
      <c r="D151" s="67"/>
      <c r="E151" s="49"/>
      <c r="F151" s="67"/>
      <c r="G151" s="68"/>
      <c r="H151" s="17"/>
      <c r="I151" s="2">
        <f>апр.26!I151+F151-E151</f>
        <v>-1240</v>
      </c>
    </row>
    <row r="152" spans="1:9" x14ac:dyDescent="0.25">
      <c r="A152" s="11"/>
      <c r="B152" s="1">
        <v>152</v>
      </c>
      <c r="C152" s="29"/>
      <c r="D152" s="67"/>
      <c r="E152" s="49"/>
      <c r="F152" s="67"/>
      <c r="G152" s="68"/>
      <c r="H152" s="17"/>
      <c r="I152" s="2">
        <f>апр.26!I152+F152-E152</f>
        <v>-18600</v>
      </c>
    </row>
    <row r="153" spans="1:9" x14ac:dyDescent="0.25">
      <c r="A153" s="11"/>
      <c r="B153" s="1">
        <v>153</v>
      </c>
      <c r="C153" s="8"/>
      <c r="D153" s="67"/>
      <c r="E153" s="49"/>
      <c r="F153" s="67"/>
      <c r="G153" s="68"/>
      <c r="H153" s="17"/>
      <c r="I153" s="2">
        <f>апр.26!I153+F153-E153</f>
        <v>-2300</v>
      </c>
    </row>
    <row r="154" spans="1:9" x14ac:dyDescent="0.25">
      <c r="A154" s="11"/>
      <c r="B154" s="1">
        <v>154</v>
      </c>
      <c r="C154" s="29"/>
      <c r="D154" s="67"/>
      <c r="E154" s="49"/>
      <c r="F154" s="67"/>
      <c r="G154" s="68"/>
      <c r="H154" s="17"/>
      <c r="I154" s="2">
        <f>апр.26!I154+F154-E154</f>
        <v>-16600</v>
      </c>
    </row>
    <row r="155" spans="1:9" x14ac:dyDescent="0.25">
      <c r="A155" s="11"/>
      <c r="B155" s="1">
        <v>155</v>
      </c>
      <c r="C155" s="29"/>
      <c r="D155" s="67"/>
      <c r="E155" s="49"/>
      <c r="F155" s="67"/>
      <c r="G155" s="68"/>
      <c r="H155" s="17"/>
      <c r="I155" s="2">
        <f>апр.26!I155+F155-E155</f>
        <v>-18600</v>
      </c>
    </row>
    <row r="156" spans="1:9" x14ac:dyDescent="0.25">
      <c r="A156" s="11"/>
      <c r="B156" s="1">
        <v>156</v>
      </c>
      <c r="C156" s="29"/>
      <c r="D156" s="67"/>
      <c r="E156" s="49"/>
      <c r="F156" s="67"/>
      <c r="G156" s="68"/>
      <c r="H156" s="17"/>
      <c r="I156" s="2">
        <f>апр.26!I156+F156-E156</f>
        <v>-7440</v>
      </c>
    </row>
    <row r="157" spans="1:9" x14ac:dyDescent="0.25">
      <c r="A157" s="11"/>
      <c r="B157" s="1">
        <v>157</v>
      </c>
      <c r="C157" s="29"/>
      <c r="D157" s="67"/>
      <c r="E157" s="49"/>
      <c r="F157" s="67"/>
      <c r="G157" s="68"/>
      <c r="H157" s="17"/>
      <c r="I157" s="2">
        <f>апр.26!I157+F157-E157</f>
        <v>-3720</v>
      </c>
    </row>
    <row r="158" spans="1:9" x14ac:dyDescent="0.25">
      <c r="B158" s="1">
        <v>158</v>
      </c>
      <c r="C158" s="29"/>
      <c r="D158" s="67"/>
      <c r="E158" s="49"/>
      <c r="F158" s="67"/>
      <c r="G158" s="68"/>
      <c r="H158" s="17"/>
      <c r="I158" s="2">
        <f>апр.26!I158+F158-E158</f>
        <v>-18600</v>
      </c>
    </row>
  </sheetData>
  <mergeCells count="1">
    <mergeCell ref="C1:I2"/>
  </mergeCells>
  <conditionalFormatting sqref="I1:I158">
    <cfRule type="cellIs" dxfId="7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I158"/>
  <sheetViews>
    <sheetView workbookViewId="0">
      <selection activeCell="E4" sqref="E4:E158"/>
    </sheetView>
  </sheetViews>
  <sheetFormatPr defaultRowHeight="15" x14ac:dyDescent="0.25"/>
  <cols>
    <col min="5" max="5" width="14" customWidth="1"/>
    <col min="6" max="6" width="11.5703125" bestFit="1" customWidth="1"/>
    <col min="7" max="7" width="9.42578125" bestFit="1" customWidth="1"/>
    <col min="8" max="8" width="9.140625" style="37"/>
    <col min="9" max="9" width="13.5703125" customWidth="1"/>
  </cols>
  <sheetData>
    <row r="1" spans="1:9" x14ac:dyDescent="0.25">
      <c r="A1" s="10" t="s">
        <v>2</v>
      </c>
      <c r="B1" s="67" t="s">
        <v>3</v>
      </c>
      <c r="C1" s="71">
        <v>45658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7" t="s">
        <v>13</v>
      </c>
      <c r="B3" s="67" t="s">
        <v>14</v>
      </c>
      <c r="C3" s="20" t="s">
        <v>8</v>
      </c>
      <c r="D3" s="67" t="s">
        <v>15</v>
      </c>
      <c r="E3" s="67" t="s">
        <v>16</v>
      </c>
      <c r="F3" s="14" t="s">
        <v>12</v>
      </c>
      <c r="G3" s="68" t="s">
        <v>17</v>
      </c>
      <c r="H3" s="17" t="s">
        <v>18</v>
      </c>
      <c r="I3" s="15" t="s">
        <v>19</v>
      </c>
    </row>
    <row r="4" spans="1:9" x14ac:dyDescent="0.25">
      <c r="A4" s="16"/>
      <c r="B4" s="67">
        <v>1</v>
      </c>
      <c r="C4" s="54"/>
      <c r="D4" s="67"/>
      <c r="E4" s="49">
        <v>2240</v>
      </c>
      <c r="F4" s="67"/>
      <c r="G4" s="68"/>
      <c r="H4" s="17"/>
      <c r="I4" s="2">
        <f>F4-E4</f>
        <v>-2240</v>
      </c>
    </row>
    <row r="5" spans="1:9" x14ac:dyDescent="0.25">
      <c r="A5" s="27"/>
      <c r="B5" s="67">
        <v>2</v>
      </c>
      <c r="C5" s="21"/>
      <c r="D5" s="67"/>
      <c r="E5" s="49">
        <v>2240</v>
      </c>
      <c r="F5" s="67"/>
      <c r="G5" s="68"/>
      <c r="H5" s="17"/>
      <c r="I5" s="2">
        <f>F5-E5</f>
        <v>-2240</v>
      </c>
    </row>
    <row r="6" spans="1:9" x14ac:dyDescent="0.25">
      <c r="A6" s="27"/>
      <c r="B6" s="25">
        <v>3</v>
      </c>
      <c r="C6" s="21"/>
      <c r="D6" s="25"/>
      <c r="E6" s="49">
        <v>2240</v>
      </c>
      <c r="F6" s="67"/>
      <c r="G6" s="68"/>
      <c r="H6" s="17"/>
      <c r="I6" s="2">
        <f t="shared" ref="I6:I69" si="0">F6-E6</f>
        <v>-2240</v>
      </c>
    </row>
    <row r="7" spans="1:9" x14ac:dyDescent="0.25">
      <c r="A7" s="67"/>
      <c r="B7" s="67">
        <v>4</v>
      </c>
      <c r="C7" s="29"/>
      <c r="D7" s="67"/>
      <c r="E7" s="49">
        <v>2240</v>
      </c>
      <c r="F7" s="67">
        <v>2240</v>
      </c>
      <c r="G7" s="68" t="s">
        <v>20</v>
      </c>
      <c r="H7" s="17">
        <v>45663</v>
      </c>
      <c r="I7" s="2">
        <f t="shared" si="0"/>
        <v>0</v>
      </c>
    </row>
    <row r="8" spans="1:9" x14ac:dyDescent="0.25">
      <c r="A8" s="67"/>
      <c r="B8" s="67">
        <v>6</v>
      </c>
      <c r="C8" s="29"/>
      <c r="D8" s="67"/>
      <c r="E8" s="49"/>
      <c r="F8" s="67"/>
      <c r="G8" s="68"/>
      <c r="H8" s="17"/>
      <c r="I8" s="2">
        <f t="shared" si="0"/>
        <v>0</v>
      </c>
    </row>
    <row r="9" spans="1:9" x14ac:dyDescent="0.25">
      <c r="A9" s="67"/>
      <c r="B9" s="67">
        <v>7</v>
      </c>
      <c r="C9" s="29"/>
      <c r="D9" s="67"/>
      <c r="E9" s="49"/>
      <c r="F9" s="67"/>
      <c r="G9" s="68"/>
      <c r="H9" s="17"/>
      <c r="I9" s="2">
        <f t="shared" si="0"/>
        <v>0</v>
      </c>
    </row>
    <row r="10" spans="1:9" x14ac:dyDescent="0.25">
      <c r="A10" s="67"/>
      <c r="B10" s="67">
        <v>8</v>
      </c>
      <c r="C10" s="29"/>
      <c r="D10" s="67"/>
      <c r="E10" s="49">
        <v>2240</v>
      </c>
      <c r="F10" s="67">
        <v>2240</v>
      </c>
      <c r="G10" s="68" t="s">
        <v>21</v>
      </c>
      <c r="H10" s="17">
        <v>45663</v>
      </c>
      <c r="I10" s="2">
        <f t="shared" si="0"/>
        <v>0</v>
      </c>
    </row>
    <row r="11" spans="1:9" x14ac:dyDescent="0.25">
      <c r="A11" s="67"/>
      <c r="B11" s="67">
        <v>9</v>
      </c>
      <c r="C11" s="20"/>
      <c r="D11" s="67"/>
      <c r="E11" s="49">
        <v>2240</v>
      </c>
      <c r="F11" s="67">
        <v>4600</v>
      </c>
      <c r="G11" s="68" t="s">
        <v>22</v>
      </c>
      <c r="H11" s="17" t="s">
        <v>23</v>
      </c>
      <c r="I11" s="2">
        <f t="shared" si="0"/>
        <v>2360</v>
      </c>
    </row>
    <row r="12" spans="1:9" x14ac:dyDescent="0.25">
      <c r="A12" s="67"/>
      <c r="B12" s="67">
        <v>10</v>
      </c>
      <c r="C12" s="20"/>
      <c r="D12" s="67"/>
      <c r="E12" s="49">
        <v>2240</v>
      </c>
      <c r="F12" s="67"/>
      <c r="G12" s="68"/>
      <c r="H12" s="17"/>
      <c r="I12" s="2">
        <f t="shared" si="0"/>
        <v>-2240</v>
      </c>
    </row>
    <row r="13" spans="1:9" x14ac:dyDescent="0.25">
      <c r="A13" s="67"/>
      <c r="B13" s="67">
        <v>11</v>
      </c>
      <c r="C13" s="20"/>
      <c r="D13" s="67"/>
      <c r="E13" s="49">
        <v>2240</v>
      </c>
      <c r="F13" s="67">
        <v>2240</v>
      </c>
      <c r="G13" s="68" t="s">
        <v>24</v>
      </c>
      <c r="H13" s="17">
        <v>45665</v>
      </c>
      <c r="I13" s="2">
        <f t="shared" si="0"/>
        <v>0</v>
      </c>
    </row>
    <row r="14" spans="1:9" x14ac:dyDescent="0.25">
      <c r="A14" s="67"/>
      <c r="B14" s="67">
        <v>12</v>
      </c>
      <c r="C14" s="29"/>
      <c r="D14" s="67"/>
      <c r="E14" s="49">
        <v>2240</v>
      </c>
      <c r="F14" s="67"/>
      <c r="G14" s="68"/>
      <c r="H14" s="17"/>
      <c r="I14" s="2">
        <f t="shared" si="0"/>
        <v>-2240</v>
      </c>
    </row>
    <row r="15" spans="1:9" x14ac:dyDescent="0.25">
      <c r="A15" s="27"/>
      <c r="B15" s="67">
        <v>13</v>
      </c>
      <c r="C15" s="20"/>
      <c r="D15" s="67"/>
      <c r="E15" s="49">
        <v>2240</v>
      </c>
      <c r="F15" s="67">
        <v>2240</v>
      </c>
      <c r="G15" s="68" t="s">
        <v>25</v>
      </c>
      <c r="H15" s="17">
        <v>45660</v>
      </c>
      <c r="I15" s="2">
        <f t="shared" si="0"/>
        <v>0</v>
      </c>
    </row>
    <row r="16" spans="1:9" x14ac:dyDescent="0.25">
      <c r="A16" s="67"/>
      <c r="B16" s="67">
        <v>14</v>
      </c>
      <c r="C16" s="20"/>
      <c r="D16" s="67"/>
      <c r="E16" s="49">
        <v>2240</v>
      </c>
      <c r="F16" s="67">
        <v>2240</v>
      </c>
      <c r="G16" s="68" t="s">
        <v>26</v>
      </c>
      <c r="H16" s="17">
        <v>45660</v>
      </c>
      <c r="I16" s="2">
        <f t="shared" si="0"/>
        <v>0</v>
      </c>
    </row>
    <row r="17" spans="1:9" x14ac:dyDescent="0.25">
      <c r="A17" s="67"/>
      <c r="B17" s="67">
        <v>15</v>
      </c>
      <c r="C17" s="29"/>
      <c r="D17" s="67"/>
      <c r="E17" s="49">
        <v>2240</v>
      </c>
      <c r="F17" s="67"/>
      <c r="G17" s="68"/>
      <c r="H17" s="17"/>
      <c r="I17" s="2">
        <f t="shared" si="0"/>
        <v>-2240</v>
      </c>
    </row>
    <row r="18" spans="1:9" x14ac:dyDescent="0.25">
      <c r="A18" s="67"/>
      <c r="B18" s="67">
        <v>16</v>
      </c>
      <c r="C18" s="21"/>
      <c r="D18" s="67"/>
      <c r="E18" s="49">
        <v>2240</v>
      </c>
      <c r="F18" s="67"/>
      <c r="G18" s="68"/>
      <c r="H18" s="17"/>
      <c r="I18" s="2">
        <f t="shared" si="0"/>
        <v>-2240</v>
      </c>
    </row>
    <row r="19" spans="1:9" x14ac:dyDescent="0.25">
      <c r="A19" s="67"/>
      <c r="B19" s="67">
        <v>17</v>
      </c>
      <c r="C19" s="29"/>
      <c r="D19" s="67"/>
      <c r="E19" s="49">
        <v>2240</v>
      </c>
      <c r="F19" s="67"/>
      <c r="G19" s="68"/>
      <c r="H19" s="17"/>
      <c r="I19" s="2">
        <f t="shared" si="0"/>
        <v>-2240</v>
      </c>
    </row>
    <row r="20" spans="1:9" x14ac:dyDescent="0.25">
      <c r="A20" s="67"/>
      <c r="B20" s="67">
        <v>18</v>
      </c>
      <c r="C20" s="20"/>
      <c r="D20" s="67"/>
      <c r="E20" s="49">
        <v>2240</v>
      </c>
      <c r="F20" s="67"/>
      <c r="G20" s="68"/>
      <c r="H20" s="17"/>
      <c r="I20" s="2">
        <f t="shared" si="0"/>
        <v>-2240</v>
      </c>
    </row>
    <row r="21" spans="1:9" x14ac:dyDescent="0.25">
      <c r="A21" s="67"/>
      <c r="B21" s="67">
        <v>19</v>
      </c>
      <c r="C21" s="20"/>
      <c r="D21" s="67"/>
      <c r="E21" s="49">
        <v>2240</v>
      </c>
      <c r="F21" s="67">
        <v>2500</v>
      </c>
      <c r="G21" s="68" t="s">
        <v>27</v>
      </c>
      <c r="H21" s="17">
        <v>45671</v>
      </c>
      <c r="I21" s="2">
        <f t="shared" si="0"/>
        <v>260</v>
      </c>
    </row>
    <row r="22" spans="1:9" x14ac:dyDescent="0.25">
      <c r="A22" s="67"/>
      <c r="B22" s="67">
        <v>20</v>
      </c>
      <c r="C22" s="29"/>
      <c r="D22" s="67"/>
      <c r="E22" s="50"/>
      <c r="F22" s="67"/>
      <c r="G22" s="68"/>
      <c r="H22" s="17"/>
      <c r="I22" s="2">
        <f t="shared" si="0"/>
        <v>0</v>
      </c>
    </row>
    <row r="23" spans="1:9" x14ac:dyDescent="0.25">
      <c r="A23" s="1"/>
      <c r="B23" s="1">
        <v>21</v>
      </c>
      <c r="C23" s="29"/>
      <c r="D23" s="67"/>
      <c r="E23" s="49">
        <v>2240</v>
      </c>
      <c r="F23" s="67">
        <v>2240</v>
      </c>
      <c r="G23" s="68" t="s">
        <v>28</v>
      </c>
      <c r="H23" s="17">
        <v>45680</v>
      </c>
      <c r="I23" s="2">
        <f t="shared" si="0"/>
        <v>0</v>
      </c>
    </row>
    <row r="24" spans="1:9" x14ac:dyDescent="0.25">
      <c r="A24" s="1"/>
      <c r="B24" s="1">
        <v>22</v>
      </c>
      <c r="C24" s="20"/>
      <c r="D24" s="67"/>
      <c r="E24" s="49">
        <v>2240</v>
      </c>
      <c r="F24" s="67"/>
      <c r="G24" s="68"/>
      <c r="H24" s="17"/>
      <c r="I24" s="2">
        <f t="shared" si="0"/>
        <v>-2240</v>
      </c>
    </row>
    <row r="25" spans="1:9" x14ac:dyDescent="0.25">
      <c r="A25" s="1"/>
      <c r="B25" s="1">
        <v>23</v>
      </c>
      <c r="C25" s="20"/>
      <c r="D25" s="67"/>
      <c r="E25" s="49">
        <v>2240</v>
      </c>
      <c r="F25" s="67">
        <v>2240</v>
      </c>
      <c r="G25" s="68" t="s">
        <v>29</v>
      </c>
      <c r="H25" s="17">
        <v>45677</v>
      </c>
      <c r="I25" s="2">
        <f t="shared" si="0"/>
        <v>0</v>
      </c>
    </row>
    <row r="26" spans="1:9" x14ac:dyDescent="0.25">
      <c r="A26" s="1"/>
      <c r="B26" s="1">
        <v>24</v>
      </c>
      <c r="C26" s="20"/>
      <c r="D26" s="67"/>
      <c r="E26" s="49">
        <v>2240</v>
      </c>
      <c r="F26" s="67"/>
      <c r="G26" s="68"/>
      <c r="H26" s="17"/>
      <c r="I26" s="2">
        <f t="shared" si="0"/>
        <v>-2240</v>
      </c>
    </row>
    <row r="27" spans="1:9" x14ac:dyDescent="0.25">
      <c r="A27" s="1"/>
      <c r="B27" s="1">
        <v>25</v>
      </c>
      <c r="C27" s="29"/>
      <c r="D27" s="67"/>
      <c r="E27" s="49">
        <v>2240</v>
      </c>
      <c r="F27" s="67">
        <v>6720</v>
      </c>
      <c r="G27" s="68" t="s">
        <v>30</v>
      </c>
      <c r="H27" s="17">
        <v>45680</v>
      </c>
      <c r="I27" s="2">
        <f t="shared" si="0"/>
        <v>4480</v>
      </c>
    </row>
    <row r="28" spans="1:9" x14ac:dyDescent="0.25">
      <c r="A28" s="27"/>
      <c r="B28" s="1">
        <v>26</v>
      </c>
      <c r="C28" s="29"/>
      <c r="D28" s="67"/>
      <c r="E28" s="49">
        <v>2240</v>
      </c>
      <c r="F28" s="67"/>
      <c r="G28" s="68"/>
      <c r="H28" s="17"/>
      <c r="I28" s="2">
        <f t="shared" si="0"/>
        <v>-2240</v>
      </c>
    </row>
    <row r="29" spans="1:9" x14ac:dyDescent="0.25">
      <c r="A29" s="1"/>
      <c r="B29" s="1">
        <v>27</v>
      </c>
      <c r="C29" s="29"/>
      <c r="D29" s="67"/>
      <c r="E29" s="49">
        <v>2240</v>
      </c>
      <c r="F29" s="67"/>
      <c r="G29" s="68"/>
      <c r="H29" s="17"/>
      <c r="I29" s="2">
        <f t="shared" si="0"/>
        <v>-2240</v>
      </c>
    </row>
    <row r="30" spans="1:9" x14ac:dyDescent="0.25">
      <c r="A30" s="1"/>
      <c r="B30" s="1">
        <v>28</v>
      </c>
      <c r="C30" s="29"/>
      <c r="D30" s="67"/>
      <c r="E30" s="49">
        <v>2240</v>
      </c>
      <c r="F30" s="67">
        <v>2500</v>
      </c>
      <c r="G30" s="68" t="s">
        <v>31</v>
      </c>
      <c r="H30" s="17">
        <v>45672</v>
      </c>
      <c r="I30" s="2">
        <f t="shared" si="0"/>
        <v>260</v>
      </c>
    </row>
    <row r="31" spans="1:9" x14ac:dyDescent="0.25">
      <c r="A31" s="1"/>
      <c r="B31" s="1">
        <v>29</v>
      </c>
      <c r="C31" s="29"/>
      <c r="D31" s="67"/>
      <c r="E31" s="49">
        <v>2240</v>
      </c>
      <c r="F31" s="67">
        <v>2240</v>
      </c>
      <c r="G31" s="68" t="s">
        <v>32</v>
      </c>
      <c r="H31" s="17">
        <v>45660</v>
      </c>
      <c r="I31" s="2">
        <f t="shared" si="0"/>
        <v>0</v>
      </c>
    </row>
    <row r="32" spans="1:9" x14ac:dyDescent="0.25">
      <c r="A32" s="1"/>
      <c r="B32" s="1">
        <v>30</v>
      </c>
      <c r="C32" s="29"/>
      <c r="D32" s="67"/>
      <c r="E32" s="49">
        <v>2240</v>
      </c>
      <c r="F32" s="67">
        <v>5000</v>
      </c>
      <c r="G32" s="68" t="s">
        <v>33</v>
      </c>
      <c r="H32" s="17">
        <v>45673</v>
      </c>
      <c r="I32" s="2">
        <f t="shared" si="0"/>
        <v>2760</v>
      </c>
    </row>
    <row r="33" spans="1:9" x14ac:dyDescent="0.25">
      <c r="A33" s="1"/>
      <c r="B33" s="1">
        <v>31</v>
      </c>
      <c r="C33" s="29"/>
      <c r="D33" s="67"/>
      <c r="E33" s="49">
        <v>2240</v>
      </c>
      <c r="F33" s="67">
        <v>2240</v>
      </c>
      <c r="G33" s="68" t="s">
        <v>34</v>
      </c>
      <c r="H33" s="17">
        <v>45687</v>
      </c>
      <c r="I33" s="2">
        <f t="shared" si="0"/>
        <v>0</v>
      </c>
    </row>
    <row r="34" spans="1:9" x14ac:dyDescent="0.25">
      <c r="A34" s="1"/>
      <c r="B34" s="1">
        <v>32</v>
      </c>
      <c r="C34" s="29"/>
      <c r="D34" s="67"/>
      <c r="E34" s="49">
        <v>2240</v>
      </c>
      <c r="F34" s="67"/>
      <c r="G34" s="68"/>
      <c r="H34" s="17"/>
      <c r="I34" s="2">
        <f t="shared" si="0"/>
        <v>-2240</v>
      </c>
    </row>
    <row r="35" spans="1:9" x14ac:dyDescent="0.25">
      <c r="A35" s="1"/>
      <c r="B35" s="1">
        <v>33</v>
      </c>
      <c r="C35" s="29"/>
      <c r="D35" s="67"/>
      <c r="E35" s="49">
        <v>2240</v>
      </c>
      <c r="F35" s="67"/>
      <c r="G35" s="68"/>
      <c r="H35" s="17"/>
      <c r="I35" s="2">
        <f t="shared" si="0"/>
        <v>-2240</v>
      </c>
    </row>
    <row r="36" spans="1:9" x14ac:dyDescent="0.25">
      <c r="A36" s="1"/>
      <c r="B36" s="1">
        <v>35</v>
      </c>
      <c r="C36" s="29"/>
      <c r="D36" s="67"/>
      <c r="E36" s="49">
        <v>2240</v>
      </c>
      <c r="F36" s="67">
        <v>2240</v>
      </c>
      <c r="G36" s="68" t="s">
        <v>35</v>
      </c>
      <c r="H36" s="17">
        <v>45671</v>
      </c>
      <c r="I36" s="2">
        <f t="shared" si="0"/>
        <v>0</v>
      </c>
    </row>
    <row r="37" spans="1:9" x14ac:dyDescent="0.25">
      <c r="A37" s="1"/>
      <c r="B37" s="1">
        <v>36</v>
      </c>
      <c r="C37" s="29"/>
      <c r="D37" s="67"/>
      <c r="E37" s="49">
        <v>2240</v>
      </c>
      <c r="F37" s="67"/>
      <c r="G37" s="68"/>
      <c r="H37" s="17"/>
      <c r="I37" s="2">
        <f t="shared" si="0"/>
        <v>-2240</v>
      </c>
    </row>
    <row r="38" spans="1:9" x14ac:dyDescent="0.25">
      <c r="A38" s="1"/>
      <c r="B38" s="1">
        <v>37</v>
      </c>
      <c r="C38" s="29"/>
      <c r="D38" s="67"/>
      <c r="E38" s="49">
        <v>2240</v>
      </c>
      <c r="F38" s="67"/>
      <c r="G38" s="68"/>
      <c r="H38" s="17"/>
      <c r="I38" s="2">
        <f t="shared" si="0"/>
        <v>-2240</v>
      </c>
    </row>
    <row r="39" spans="1:9" x14ac:dyDescent="0.25">
      <c r="A39" s="1"/>
      <c r="B39" s="1">
        <v>38.39</v>
      </c>
      <c r="C39" s="29"/>
      <c r="D39" s="67"/>
      <c r="E39" s="49">
        <v>2240</v>
      </c>
      <c r="F39" s="67">
        <v>2240</v>
      </c>
      <c r="G39" s="68" t="s">
        <v>36</v>
      </c>
      <c r="H39" s="17">
        <v>45666</v>
      </c>
      <c r="I39" s="2">
        <f t="shared" si="0"/>
        <v>0</v>
      </c>
    </row>
    <row r="40" spans="1:9" x14ac:dyDescent="0.25">
      <c r="A40" s="1"/>
      <c r="B40" s="1">
        <v>39</v>
      </c>
      <c r="C40" s="29"/>
      <c r="D40" s="67"/>
      <c r="E40" s="49">
        <v>0</v>
      </c>
      <c r="F40" s="67"/>
      <c r="G40" s="68"/>
      <c r="H40" s="17"/>
      <c r="I40" s="2">
        <f t="shared" si="0"/>
        <v>0</v>
      </c>
    </row>
    <row r="41" spans="1:9" x14ac:dyDescent="0.25">
      <c r="A41" s="28"/>
      <c r="B41" s="1">
        <v>40</v>
      </c>
      <c r="C41" s="29"/>
      <c r="D41" s="67"/>
      <c r="E41" s="49">
        <v>2240</v>
      </c>
      <c r="F41" s="67"/>
      <c r="G41" s="68"/>
      <c r="H41" s="17"/>
      <c r="I41" s="2">
        <f t="shared" si="0"/>
        <v>-2240</v>
      </c>
    </row>
    <row r="42" spans="1:9" x14ac:dyDescent="0.25">
      <c r="A42" s="1"/>
      <c r="B42" s="1">
        <v>41</v>
      </c>
      <c r="C42" s="29"/>
      <c r="D42" s="67"/>
      <c r="E42" s="49">
        <v>2240</v>
      </c>
      <c r="F42" s="67"/>
      <c r="G42" s="68"/>
      <c r="H42" s="17"/>
      <c r="I42" s="2">
        <f t="shared" si="0"/>
        <v>-2240</v>
      </c>
    </row>
    <row r="43" spans="1:9" x14ac:dyDescent="0.25">
      <c r="A43" s="1"/>
      <c r="B43" s="1">
        <v>42</v>
      </c>
      <c r="C43" s="29"/>
      <c r="D43" s="67"/>
      <c r="E43" s="49">
        <v>2240</v>
      </c>
      <c r="F43" s="67"/>
      <c r="G43" s="68"/>
      <c r="H43" s="17"/>
      <c r="I43" s="2">
        <f t="shared" si="0"/>
        <v>-2240</v>
      </c>
    </row>
    <row r="44" spans="1:9" x14ac:dyDescent="0.25">
      <c r="A44" s="1"/>
      <c r="B44" s="1">
        <v>43</v>
      </c>
      <c r="C44" s="29"/>
      <c r="D44" s="67"/>
      <c r="E44" s="49">
        <v>2240</v>
      </c>
      <c r="F44" s="67"/>
      <c r="G44" s="68"/>
      <c r="H44" s="17"/>
      <c r="I44" s="2">
        <f t="shared" si="0"/>
        <v>-2240</v>
      </c>
    </row>
    <row r="45" spans="1:9" x14ac:dyDescent="0.25">
      <c r="A45" s="1"/>
      <c r="B45" s="1">
        <v>44</v>
      </c>
      <c r="C45" s="29"/>
      <c r="D45" s="67"/>
      <c r="E45" s="49">
        <v>2240</v>
      </c>
      <c r="F45" s="67"/>
      <c r="G45" s="68"/>
      <c r="H45" s="17"/>
      <c r="I45" s="2">
        <f t="shared" si="0"/>
        <v>-2240</v>
      </c>
    </row>
    <row r="46" spans="1:9" x14ac:dyDescent="0.25">
      <c r="A46" s="1"/>
      <c r="B46" s="1">
        <v>45</v>
      </c>
      <c r="C46" s="29"/>
      <c r="D46" s="67"/>
      <c r="E46" s="49">
        <v>2240</v>
      </c>
      <c r="F46" s="67"/>
      <c r="G46" s="68"/>
      <c r="H46" s="17"/>
      <c r="I46" s="2">
        <f t="shared" si="0"/>
        <v>-2240</v>
      </c>
    </row>
    <row r="47" spans="1:9" x14ac:dyDescent="0.25">
      <c r="A47" s="1"/>
      <c r="B47" s="1">
        <v>46</v>
      </c>
      <c r="C47" s="29"/>
      <c r="D47" s="67"/>
      <c r="E47" s="49">
        <v>2240</v>
      </c>
      <c r="F47" s="67"/>
      <c r="G47" s="68"/>
      <c r="H47" s="17"/>
      <c r="I47" s="2">
        <f t="shared" si="0"/>
        <v>-2240</v>
      </c>
    </row>
    <row r="48" spans="1:9" x14ac:dyDescent="0.25">
      <c r="A48" s="1"/>
      <c r="B48" s="1">
        <v>47</v>
      </c>
      <c r="C48" s="29"/>
      <c r="D48" s="67"/>
      <c r="E48" s="49">
        <v>2240</v>
      </c>
      <c r="F48" s="67"/>
      <c r="G48" s="68"/>
      <c r="H48" s="17"/>
      <c r="I48" s="2">
        <f t="shared" si="0"/>
        <v>-2240</v>
      </c>
    </row>
    <row r="49" spans="1:9" x14ac:dyDescent="0.25">
      <c r="A49" s="1"/>
      <c r="B49" s="1">
        <v>48</v>
      </c>
      <c r="C49" s="29"/>
      <c r="D49" s="67"/>
      <c r="E49" s="49">
        <v>2240</v>
      </c>
      <c r="F49" s="67">
        <v>2240</v>
      </c>
      <c r="G49" s="68" t="s">
        <v>37</v>
      </c>
      <c r="H49" s="17">
        <v>45683</v>
      </c>
      <c r="I49" s="2">
        <f t="shared" si="0"/>
        <v>0</v>
      </c>
    </row>
    <row r="50" spans="1:9" x14ac:dyDescent="0.25">
      <c r="A50" s="1"/>
      <c r="B50" s="1">
        <v>49</v>
      </c>
      <c r="C50" s="29"/>
      <c r="D50" s="67"/>
      <c r="E50" s="49">
        <v>2240</v>
      </c>
      <c r="F50" s="67">
        <v>2240</v>
      </c>
      <c r="G50" s="68" t="s">
        <v>38</v>
      </c>
      <c r="H50" s="17">
        <v>45667</v>
      </c>
      <c r="I50" s="2">
        <f t="shared" si="0"/>
        <v>0</v>
      </c>
    </row>
    <row r="51" spans="1:9" x14ac:dyDescent="0.25">
      <c r="A51" s="1"/>
      <c r="B51" s="1">
        <v>50</v>
      </c>
      <c r="C51" s="29"/>
      <c r="D51" s="67"/>
      <c r="E51" s="49">
        <v>2240</v>
      </c>
      <c r="F51" s="67"/>
      <c r="G51" s="68"/>
      <c r="H51" s="17"/>
      <c r="I51" s="2">
        <f t="shared" si="0"/>
        <v>-2240</v>
      </c>
    </row>
    <row r="52" spans="1:9" x14ac:dyDescent="0.25">
      <c r="A52" s="1"/>
      <c r="B52" s="1">
        <v>51</v>
      </c>
      <c r="C52" s="20"/>
      <c r="D52" s="67"/>
      <c r="E52" s="49">
        <v>2240</v>
      </c>
      <c r="F52" s="67"/>
      <c r="G52" s="68"/>
      <c r="H52" s="17"/>
      <c r="I52" s="2">
        <f t="shared" si="0"/>
        <v>-2240</v>
      </c>
    </row>
    <row r="53" spans="1:9" x14ac:dyDescent="0.25">
      <c r="A53" s="1"/>
      <c r="B53" s="1">
        <v>52</v>
      </c>
      <c r="C53" s="29"/>
      <c r="D53" s="67"/>
      <c r="E53" s="49">
        <v>2240</v>
      </c>
      <c r="F53" s="67">
        <v>17920</v>
      </c>
      <c r="G53" s="68" t="s">
        <v>39</v>
      </c>
      <c r="H53" s="17">
        <v>45670</v>
      </c>
      <c r="I53" s="2">
        <f t="shared" si="0"/>
        <v>15680</v>
      </c>
    </row>
    <row r="54" spans="1:9" x14ac:dyDescent="0.25">
      <c r="A54" s="1"/>
      <c r="B54" s="1">
        <v>53</v>
      </c>
      <c r="C54" s="29"/>
      <c r="D54" s="67"/>
      <c r="E54" s="49">
        <v>2240</v>
      </c>
      <c r="F54" s="67"/>
      <c r="G54" s="68"/>
      <c r="H54" s="17"/>
      <c r="I54" s="2">
        <f t="shared" si="0"/>
        <v>-2240</v>
      </c>
    </row>
    <row r="55" spans="1:9" x14ac:dyDescent="0.25">
      <c r="A55" s="1"/>
      <c r="B55" s="1">
        <v>54</v>
      </c>
      <c r="C55" s="29"/>
      <c r="D55" s="67"/>
      <c r="E55" s="49">
        <v>2240</v>
      </c>
      <c r="F55" s="67"/>
      <c r="G55" s="68"/>
      <c r="H55" s="17"/>
      <c r="I55" s="2">
        <f t="shared" si="0"/>
        <v>-2240</v>
      </c>
    </row>
    <row r="56" spans="1:9" x14ac:dyDescent="0.25">
      <c r="A56" s="1"/>
      <c r="B56" s="1">
        <v>55</v>
      </c>
      <c r="C56" s="29"/>
      <c r="D56" s="67"/>
      <c r="E56" s="49">
        <v>2240</v>
      </c>
      <c r="F56" s="67"/>
      <c r="G56" s="68"/>
      <c r="H56" s="17"/>
      <c r="I56" s="2">
        <f t="shared" si="0"/>
        <v>-2240</v>
      </c>
    </row>
    <row r="57" spans="1:9" x14ac:dyDescent="0.25">
      <c r="A57" s="1"/>
      <c r="B57" s="1">
        <v>56</v>
      </c>
      <c r="C57" s="29"/>
      <c r="D57" s="67"/>
      <c r="E57" s="49">
        <v>2240</v>
      </c>
      <c r="F57" s="67"/>
      <c r="G57" s="68"/>
      <c r="H57" s="17"/>
      <c r="I57" s="2">
        <f t="shared" si="0"/>
        <v>-2240</v>
      </c>
    </row>
    <row r="58" spans="1:9" x14ac:dyDescent="0.25">
      <c r="A58" s="1"/>
      <c r="B58" s="1">
        <v>57</v>
      </c>
      <c r="C58" s="29"/>
      <c r="D58" s="67"/>
      <c r="E58" s="49">
        <v>2240</v>
      </c>
      <c r="F58" s="67"/>
      <c r="G58" s="68"/>
      <c r="H58" s="17"/>
      <c r="I58" s="2">
        <f t="shared" si="0"/>
        <v>-2240</v>
      </c>
    </row>
    <row r="59" spans="1:9" x14ac:dyDescent="0.25">
      <c r="A59" s="1"/>
      <c r="B59" s="1">
        <v>58</v>
      </c>
      <c r="C59" s="29"/>
      <c r="D59" s="67"/>
      <c r="E59" s="49">
        <v>2240</v>
      </c>
      <c r="F59" s="67"/>
      <c r="G59" s="68"/>
      <c r="H59" s="17"/>
      <c r="I59" s="2">
        <f t="shared" si="0"/>
        <v>-2240</v>
      </c>
    </row>
    <row r="60" spans="1:9" x14ac:dyDescent="0.25">
      <c r="A60" s="1"/>
      <c r="B60" s="1">
        <v>59</v>
      </c>
      <c r="C60" s="29"/>
      <c r="D60" s="67"/>
      <c r="E60" s="49">
        <v>2240</v>
      </c>
      <c r="F60" s="67">
        <v>2240</v>
      </c>
      <c r="G60" s="68" t="s">
        <v>40</v>
      </c>
      <c r="H60" s="17">
        <v>45670</v>
      </c>
      <c r="I60" s="2">
        <f t="shared" si="0"/>
        <v>0</v>
      </c>
    </row>
    <row r="61" spans="1:9" x14ac:dyDescent="0.25">
      <c r="A61" s="1"/>
      <c r="B61" s="1">
        <v>60</v>
      </c>
      <c r="C61" s="29"/>
      <c r="D61" s="67"/>
      <c r="E61" s="49">
        <v>2240</v>
      </c>
      <c r="F61" s="67">
        <v>2240</v>
      </c>
      <c r="G61" s="68" t="s">
        <v>41</v>
      </c>
      <c r="H61" s="17">
        <v>45663</v>
      </c>
      <c r="I61" s="2">
        <f t="shared" si="0"/>
        <v>0</v>
      </c>
    </row>
    <row r="62" spans="1:9" x14ac:dyDescent="0.25">
      <c r="A62" s="1"/>
      <c r="B62" s="1">
        <v>61</v>
      </c>
      <c r="C62" s="29"/>
      <c r="D62" s="67"/>
      <c r="E62" s="49">
        <v>2240</v>
      </c>
      <c r="F62" s="67">
        <v>2240</v>
      </c>
      <c r="G62" s="68" t="s">
        <v>42</v>
      </c>
      <c r="H62" s="17">
        <v>45684</v>
      </c>
      <c r="I62" s="2">
        <f t="shared" si="0"/>
        <v>0</v>
      </c>
    </row>
    <row r="63" spans="1:9" x14ac:dyDescent="0.25">
      <c r="A63" s="1"/>
      <c r="B63" s="1">
        <v>62</v>
      </c>
      <c r="C63" s="29"/>
      <c r="D63" s="67"/>
      <c r="E63" s="49">
        <v>2240</v>
      </c>
      <c r="F63" s="67">
        <v>2240</v>
      </c>
      <c r="G63" s="68" t="s">
        <v>43</v>
      </c>
      <c r="H63" s="17">
        <v>45660</v>
      </c>
      <c r="I63" s="2">
        <f t="shared" si="0"/>
        <v>0</v>
      </c>
    </row>
    <row r="64" spans="1:9" x14ac:dyDescent="0.25">
      <c r="A64" s="1"/>
      <c r="B64" s="1">
        <v>63</v>
      </c>
      <c r="C64" s="29"/>
      <c r="D64" s="67"/>
      <c r="E64" s="49">
        <v>2240</v>
      </c>
      <c r="F64" s="67">
        <v>2240</v>
      </c>
      <c r="G64" s="68" t="s">
        <v>44</v>
      </c>
      <c r="H64" s="17">
        <v>45663</v>
      </c>
      <c r="I64" s="2">
        <f t="shared" si="0"/>
        <v>0</v>
      </c>
    </row>
    <row r="65" spans="1:9" x14ac:dyDescent="0.25">
      <c r="A65" s="1"/>
      <c r="B65" s="1">
        <v>64</v>
      </c>
      <c r="C65" s="29"/>
      <c r="D65" s="67"/>
      <c r="E65" s="49">
        <v>2240</v>
      </c>
      <c r="F65" s="67"/>
      <c r="G65" s="68"/>
      <c r="H65" s="17"/>
      <c r="I65" s="2">
        <f t="shared" si="0"/>
        <v>-2240</v>
      </c>
    </row>
    <row r="66" spans="1:9" x14ac:dyDescent="0.25">
      <c r="A66" s="1"/>
      <c r="B66" s="1">
        <v>65</v>
      </c>
      <c r="C66" s="29"/>
      <c r="D66" s="67"/>
      <c r="E66" s="49">
        <v>2240</v>
      </c>
      <c r="F66" s="67">
        <v>2240</v>
      </c>
      <c r="G66" s="68" t="s">
        <v>45</v>
      </c>
      <c r="H66" s="17">
        <v>45669</v>
      </c>
      <c r="I66" s="2">
        <f t="shared" si="0"/>
        <v>0</v>
      </c>
    </row>
    <row r="67" spans="1:9" x14ac:dyDescent="0.25">
      <c r="A67" s="1"/>
      <c r="B67" s="1">
        <v>66</v>
      </c>
      <c r="C67" s="29"/>
      <c r="D67" s="67"/>
      <c r="E67" s="49">
        <v>2240</v>
      </c>
      <c r="F67" s="67">
        <v>2240</v>
      </c>
      <c r="G67" s="68" t="s">
        <v>46</v>
      </c>
      <c r="H67" s="17">
        <v>45663</v>
      </c>
      <c r="I67" s="2">
        <f t="shared" si="0"/>
        <v>0</v>
      </c>
    </row>
    <row r="68" spans="1:9" x14ac:dyDescent="0.25">
      <c r="A68" s="1"/>
      <c r="B68" s="1">
        <v>67</v>
      </c>
      <c r="C68" s="29"/>
      <c r="D68" s="67"/>
      <c r="E68" s="49">
        <v>2240</v>
      </c>
      <c r="F68" s="67">
        <v>2240</v>
      </c>
      <c r="G68" s="68" t="s">
        <v>47</v>
      </c>
      <c r="H68" s="17">
        <v>45660</v>
      </c>
      <c r="I68" s="2">
        <f t="shared" si="0"/>
        <v>0</v>
      </c>
    </row>
    <row r="69" spans="1:9" x14ac:dyDescent="0.25">
      <c r="A69" s="1"/>
      <c r="B69" s="1">
        <v>68</v>
      </c>
      <c r="C69" s="29"/>
      <c r="D69" s="67"/>
      <c r="E69" s="49">
        <v>2240</v>
      </c>
      <c r="F69" s="67"/>
      <c r="G69" s="68"/>
      <c r="H69" s="17"/>
      <c r="I69" s="2">
        <f t="shared" si="0"/>
        <v>-2240</v>
      </c>
    </row>
    <row r="70" spans="1:9" x14ac:dyDescent="0.25">
      <c r="A70" s="28"/>
      <c r="B70" s="1">
        <v>69</v>
      </c>
      <c r="C70" s="20"/>
      <c r="D70" s="67"/>
      <c r="E70" s="49">
        <v>2240</v>
      </c>
      <c r="F70" s="67"/>
      <c r="G70" s="68"/>
      <c r="H70" s="17"/>
      <c r="I70" s="2">
        <f t="shared" ref="I70:I143" si="1">F70-E70</f>
        <v>-2240</v>
      </c>
    </row>
    <row r="71" spans="1:9" x14ac:dyDescent="0.25">
      <c r="A71" s="27"/>
      <c r="B71" s="1">
        <v>70</v>
      </c>
      <c r="C71" s="29"/>
      <c r="D71" s="67"/>
      <c r="E71" s="49">
        <v>2240</v>
      </c>
      <c r="F71" s="67"/>
      <c r="G71" s="68"/>
      <c r="H71" s="17"/>
      <c r="I71" s="2">
        <f t="shared" si="1"/>
        <v>-2240</v>
      </c>
    </row>
    <row r="72" spans="1:9" x14ac:dyDescent="0.25">
      <c r="A72" s="1"/>
      <c r="B72" s="1">
        <v>71</v>
      </c>
      <c r="C72" s="29"/>
      <c r="D72" s="67"/>
      <c r="E72" s="49">
        <v>2240</v>
      </c>
      <c r="F72" s="67">
        <v>2240</v>
      </c>
      <c r="G72" s="68" t="s">
        <v>48</v>
      </c>
      <c r="H72" s="17">
        <v>45663</v>
      </c>
      <c r="I72" s="2">
        <f t="shared" si="1"/>
        <v>0</v>
      </c>
    </row>
    <row r="73" spans="1:9" x14ac:dyDescent="0.25">
      <c r="A73" s="1"/>
      <c r="B73" s="1">
        <v>72</v>
      </c>
      <c r="C73" s="29"/>
      <c r="D73" s="67"/>
      <c r="E73" s="50"/>
      <c r="F73" s="67"/>
      <c r="G73" s="68"/>
      <c r="H73" s="17"/>
      <c r="I73" s="2">
        <f t="shared" si="1"/>
        <v>0</v>
      </c>
    </row>
    <row r="74" spans="1:9" x14ac:dyDescent="0.25">
      <c r="A74" s="1"/>
      <c r="B74" s="1">
        <v>73</v>
      </c>
      <c r="C74" s="29"/>
      <c r="D74" s="67"/>
      <c r="E74" s="49"/>
      <c r="F74" s="67"/>
      <c r="G74" s="68"/>
      <c r="H74" s="17"/>
      <c r="I74" s="2">
        <f t="shared" si="1"/>
        <v>0</v>
      </c>
    </row>
    <row r="75" spans="1:9" x14ac:dyDescent="0.25">
      <c r="A75" s="27"/>
      <c r="B75" s="1">
        <v>74</v>
      </c>
      <c r="C75" s="29"/>
      <c r="D75" s="67"/>
      <c r="E75" s="49">
        <v>2240</v>
      </c>
      <c r="F75" s="67"/>
      <c r="G75" s="68"/>
      <c r="H75" s="17"/>
      <c r="I75" s="2">
        <f t="shared" si="1"/>
        <v>-2240</v>
      </c>
    </row>
    <row r="76" spans="1:9" x14ac:dyDescent="0.25">
      <c r="A76" s="1"/>
      <c r="B76" s="1">
        <v>75</v>
      </c>
      <c r="C76" s="29"/>
      <c r="D76" s="67"/>
      <c r="E76" s="49">
        <v>2240</v>
      </c>
      <c r="F76" s="67">
        <v>2240</v>
      </c>
      <c r="G76" s="68" t="s">
        <v>49</v>
      </c>
      <c r="H76" s="17">
        <v>45667</v>
      </c>
      <c r="I76" s="2">
        <f t="shared" si="1"/>
        <v>0</v>
      </c>
    </row>
    <row r="77" spans="1:9" x14ac:dyDescent="0.25">
      <c r="A77" s="1"/>
      <c r="B77" s="1">
        <v>76</v>
      </c>
      <c r="C77" s="29"/>
      <c r="D77" s="67"/>
      <c r="E77" s="49">
        <v>2240</v>
      </c>
      <c r="F77" s="67">
        <v>2240</v>
      </c>
      <c r="G77" s="68" t="s">
        <v>50</v>
      </c>
      <c r="H77" s="17">
        <v>45660</v>
      </c>
      <c r="I77" s="2">
        <f t="shared" si="1"/>
        <v>0</v>
      </c>
    </row>
    <row r="78" spans="1:9" x14ac:dyDescent="0.25">
      <c r="A78" s="27"/>
      <c r="B78" s="1">
        <v>77</v>
      </c>
      <c r="C78" s="29"/>
      <c r="D78" s="67"/>
      <c r="E78" s="49">
        <v>2240</v>
      </c>
      <c r="F78" s="67">
        <v>2240</v>
      </c>
      <c r="G78" s="68" t="s">
        <v>51</v>
      </c>
      <c r="H78" s="17">
        <v>45666</v>
      </c>
      <c r="I78" s="2">
        <f t="shared" si="1"/>
        <v>0</v>
      </c>
    </row>
    <row r="79" spans="1:9" x14ac:dyDescent="0.25">
      <c r="A79" s="1"/>
      <c r="B79" s="1">
        <v>78</v>
      </c>
      <c r="C79" s="29"/>
      <c r="D79" s="67"/>
      <c r="E79" s="49">
        <v>0</v>
      </c>
      <c r="F79" s="67"/>
      <c r="G79" s="68"/>
      <c r="H79" s="17"/>
      <c r="I79" s="2">
        <f t="shared" si="1"/>
        <v>0</v>
      </c>
    </row>
    <row r="80" spans="1:9" x14ac:dyDescent="0.25">
      <c r="A80" s="1"/>
      <c r="B80" s="1">
        <v>79</v>
      </c>
      <c r="C80" s="29"/>
      <c r="D80" s="67"/>
      <c r="E80" s="49">
        <v>2240</v>
      </c>
      <c r="F80" s="67"/>
      <c r="G80" s="68"/>
      <c r="H80" s="17"/>
      <c r="I80" s="2">
        <f t="shared" si="1"/>
        <v>-2240</v>
      </c>
    </row>
    <row r="81" spans="1:9" x14ac:dyDescent="0.25">
      <c r="A81" s="1"/>
      <c r="B81" s="1">
        <v>80</v>
      </c>
      <c r="C81" s="29"/>
      <c r="D81" s="67"/>
      <c r="E81" s="49">
        <v>0</v>
      </c>
      <c r="F81" s="67"/>
      <c r="G81" s="68"/>
      <c r="H81" s="17"/>
      <c r="I81" s="2">
        <f t="shared" si="1"/>
        <v>0</v>
      </c>
    </row>
    <row r="82" spans="1:9" x14ac:dyDescent="0.25">
      <c r="A82" s="1"/>
      <c r="B82" s="1">
        <v>81</v>
      </c>
      <c r="C82" s="29"/>
      <c r="D82" s="67"/>
      <c r="E82" s="49">
        <v>2240</v>
      </c>
      <c r="F82" s="67">
        <v>2240</v>
      </c>
      <c r="G82" s="68" t="s">
        <v>52</v>
      </c>
      <c r="H82" s="17">
        <v>45674</v>
      </c>
      <c r="I82" s="2">
        <f t="shared" si="1"/>
        <v>0</v>
      </c>
    </row>
    <row r="83" spans="1:9" x14ac:dyDescent="0.25">
      <c r="A83" s="1"/>
      <c r="B83" s="1">
        <v>82</v>
      </c>
      <c r="C83" s="20"/>
      <c r="D83" s="67"/>
      <c r="E83" s="49">
        <v>2240</v>
      </c>
      <c r="F83" s="67">
        <v>2240</v>
      </c>
      <c r="G83" s="68" t="s">
        <v>53</v>
      </c>
      <c r="H83" s="17">
        <v>45687</v>
      </c>
      <c r="I83" s="2">
        <f t="shared" si="1"/>
        <v>0</v>
      </c>
    </row>
    <row r="84" spans="1:9" x14ac:dyDescent="0.25">
      <c r="A84" s="27"/>
      <c r="B84" s="1">
        <v>83</v>
      </c>
      <c r="C84" s="20"/>
      <c r="D84" s="67"/>
      <c r="E84" s="49">
        <v>2240</v>
      </c>
      <c r="F84" s="67"/>
      <c r="G84" s="68"/>
      <c r="H84" s="17"/>
      <c r="I84" s="2">
        <f t="shared" si="1"/>
        <v>-2240</v>
      </c>
    </row>
    <row r="85" spans="1:9" x14ac:dyDescent="0.25">
      <c r="A85" s="1"/>
      <c r="B85" s="1">
        <v>84</v>
      </c>
      <c r="C85" s="29"/>
      <c r="D85" s="67"/>
      <c r="E85" s="49">
        <v>2240</v>
      </c>
      <c r="F85" s="67"/>
      <c r="G85" s="68"/>
      <c r="H85" s="17"/>
      <c r="I85" s="2">
        <f t="shared" si="1"/>
        <v>-2240</v>
      </c>
    </row>
    <row r="86" spans="1:9" x14ac:dyDescent="0.25">
      <c r="A86" s="1"/>
      <c r="B86" s="1">
        <v>85</v>
      </c>
      <c r="C86" s="29"/>
      <c r="D86" s="67"/>
      <c r="E86" s="50"/>
      <c r="F86" s="67"/>
      <c r="G86" s="68"/>
      <c r="H86" s="17"/>
      <c r="I86" s="2">
        <f t="shared" si="1"/>
        <v>0</v>
      </c>
    </row>
    <row r="87" spans="1:9" x14ac:dyDescent="0.25">
      <c r="A87" s="1"/>
      <c r="B87" s="1">
        <v>86</v>
      </c>
      <c r="C87" s="29"/>
      <c r="D87" s="67"/>
      <c r="E87" s="49">
        <v>2240</v>
      </c>
      <c r="F87" s="67">
        <v>2240</v>
      </c>
      <c r="G87" s="68" t="s">
        <v>54</v>
      </c>
      <c r="H87" s="17">
        <v>45663</v>
      </c>
      <c r="I87" s="2">
        <f t="shared" si="1"/>
        <v>0</v>
      </c>
    </row>
    <row r="88" spans="1:9" x14ac:dyDescent="0.25">
      <c r="A88" s="28"/>
      <c r="B88" s="1">
        <v>87</v>
      </c>
      <c r="C88" s="29"/>
      <c r="D88" s="67"/>
      <c r="E88" s="49">
        <v>2240</v>
      </c>
      <c r="F88" s="67"/>
      <c r="G88" s="68"/>
      <c r="H88" s="17"/>
      <c r="I88" s="2">
        <f t="shared" si="1"/>
        <v>-2240</v>
      </c>
    </row>
    <row r="89" spans="1:9" x14ac:dyDescent="0.25">
      <c r="A89" s="1"/>
      <c r="B89" s="1">
        <v>88</v>
      </c>
      <c r="C89" s="29"/>
      <c r="D89" s="67"/>
      <c r="E89" s="49">
        <v>2240</v>
      </c>
      <c r="F89" s="67"/>
      <c r="G89" s="68"/>
      <c r="H89" s="17"/>
      <c r="I89" s="2">
        <f t="shared" si="1"/>
        <v>-2240</v>
      </c>
    </row>
    <row r="90" spans="1:9" x14ac:dyDescent="0.25">
      <c r="A90" s="1"/>
      <c r="B90" s="1">
        <v>89</v>
      </c>
      <c r="C90" s="29"/>
      <c r="D90" s="67"/>
      <c r="E90" s="49">
        <v>2240</v>
      </c>
      <c r="F90" s="67">
        <v>2240</v>
      </c>
      <c r="G90" s="68" t="s">
        <v>55</v>
      </c>
      <c r="H90" s="17">
        <v>45670</v>
      </c>
      <c r="I90" s="2">
        <f t="shared" si="1"/>
        <v>0</v>
      </c>
    </row>
    <row r="91" spans="1:9" x14ac:dyDescent="0.25">
      <c r="A91" s="1"/>
      <c r="B91" s="1">
        <v>90</v>
      </c>
      <c r="C91" s="29"/>
      <c r="D91" s="67"/>
      <c r="E91" s="49">
        <v>2240</v>
      </c>
      <c r="F91" s="67"/>
      <c r="G91" s="68"/>
      <c r="H91" s="17"/>
      <c r="I91" s="2">
        <f t="shared" si="1"/>
        <v>-2240</v>
      </c>
    </row>
    <row r="92" spans="1:9" x14ac:dyDescent="0.25">
      <c r="A92" s="1"/>
      <c r="B92" s="1">
        <v>91</v>
      </c>
      <c r="C92" s="29"/>
      <c r="D92" s="67"/>
      <c r="E92" s="49">
        <v>2240</v>
      </c>
      <c r="F92" s="67"/>
      <c r="G92" s="68"/>
      <c r="H92" s="17"/>
      <c r="I92" s="2">
        <f t="shared" si="1"/>
        <v>-2240</v>
      </c>
    </row>
    <row r="93" spans="1:9" x14ac:dyDescent="0.25">
      <c r="A93" s="1"/>
      <c r="B93" s="1">
        <v>92</v>
      </c>
      <c r="C93" s="29"/>
      <c r="D93" s="67"/>
      <c r="E93" s="49">
        <v>2240</v>
      </c>
      <c r="F93" s="67">
        <v>6720</v>
      </c>
      <c r="G93" s="68" t="s">
        <v>56</v>
      </c>
      <c r="H93" s="17">
        <v>45306</v>
      </c>
      <c r="I93" s="2">
        <f t="shared" si="1"/>
        <v>4480</v>
      </c>
    </row>
    <row r="94" spans="1:9" x14ac:dyDescent="0.25">
      <c r="A94" s="1"/>
      <c r="B94" s="1">
        <v>93</v>
      </c>
      <c r="C94" s="29"/>
      <c r="D94" s="67"/>
      <c r="E94" s="50"/>
      <c r="F94" s="67"/>
      <c r="G94" s="68"/>
      <c r="H94" s="17"/>
      <c r="I94" s="2">
        <f t="shared" si="1"/>
        <v>0</v>
      </c>
    </row>
    <row r="95" spans="1:9" x14ac:dyDescent="0.25">
      <c r="A95" s="1"/>
      <c r="B95" s="1">
        <v>94</v>
      </c>
      <c r="C95" s="29"/>
      <c r="D95" s="67"/>
      <c r="E95" s="49">
        <v>2240</v>
      </c>
      <c r="F95" s="67"/>
      <c r="G95" s="68"/>
      <c r="H95" s="17"/>
      <c r="I95" s="2">
        <f t="shared" si="1"/>
        <v>-2240</v>
      </c>
    </row>
    <row r="96" spans="1:9" x14ac:dyDescent="0.25">
      <c r="A96" s="1"/>
      <c r="B96" s="1">
        <v>95</v>
      </c>
      <c r="C96" s="29"/>
      <c r="D96" s="67"/>
      <c r="E96" s="49">
        <v>2240</v>
      </c>
      <c r="F96" s="67"/>
      <c r="G96" s="68"/>
      <c r="H96" s="17"/>
      <c r="I96" s="2">
        <f t="shared" si="1"/>
        <v>-2240</v>
      </c>
    </row>
    <row r="97" spans="1:9" x14ac:dyDescent="0.25">
      <c r="A97" s="1"/>
      <c r="B97" s="1">
        <v>96</v>
      </c>
      <c r="C97" s="20"/>
      <c r="D97" s="67"/>
      <c r="E97" s="49">
        <v>2240</v>
      </c>
      <c r="F97" s="67">
        <v>2240</v>
      </c>
      <c r="G97" s="68" t="s">
        <v>57</v>
      </c>
      <c r="H97" s="17">
        <v>45680</v>
      </c>
      <c r="I97" s="2">
        <f t="shared" si="1"/>
        <v>0</v>
      </c>
    </row>
    <row r="98" spans="1:9" x14ac:dyDescent="0.25">
      <c r="A98" s="1"/>
      <c r="B98" s="1">
        <v>97</v>
      </c>
      <c r="C98" s="29"/>
      <c r="D98" s="67"/>
      <c r="E98" s="49">
        <v>2240</v>
      </c>
      <c r="F98" s="67"/>
      <c r="G98" s="68"/>
      <c r="H98" s="17"/>
      <c r="I98" s="2">
        <f t="shared" si="1"/>
        <v>-2240</v>
      </c>
    </row>
    <row r="99" spans="1:9" x14ac:dyDescent="0.25">
      <c r="A99" s="1"/>
      <c r="B99" s="1">
        <v>98</v>
      </c>
      <c r="C99" s="29"/>
      <c r="D99" s="67"/>
      <c r="E99" s="49">
        <v>2240</v>
      </c>
      <c r="F99" s="67">
        <v>2240</v>
      </c>
      <c r="G99" s="68" t="s">
        <v>58</v>
      </c>
      <c r="H99" s="17">
        <v>45666</v>
      </c>
      <c r="I99" s="2">
        <f t="shared" si="1"/>
        <v>0</v>
      </c>
    </row>
    <row r="100" spans="1:9" x14ac:dyDescent="0.25">
      <c r="A100" s="1"/>
      <c r="B100" s="1">
        <v>99</v>
      </c>
      <c r="C100" s="29"/>
      <c r="D100" s="67"/>
      <c r="E100" s="49">
        <v>2240</v>
      </c>
      <c r="F100" s="67">
        <v>2240</v>
      </c>
      <c r="G100" s="68" t="s">
        <v>59</v>
      </c>
      <c r="H100" s="17">
        <v>45663</v>
      </c>
      <c r="I100" s="2">
        <f t="shared" si="1"/>
        <v>0</v>
      </c>
    </row>
    <row r="101" spans="1:9" x14ac:dyDescent="0.25">
      <c r="A101" s="1"/>
      <c r="B101" s="1">
        <v>100</v>
      </c>
      <c r="C101" s="29"/>
      <c r="D101" s="67"/>
      <c r="E101" s="49">
        <v>2240</v>
      </c>
      <c r="F101" s="67"/>
      <c r="G101" s="68"/>
      <c r="H101" s="17"/>
      <c r="I101" s="2">
        <f t="shared" si="1"/>
        <v>-2240</v>
      </c>
    </row>
    <row r="102" spans="1:9" x14ac:dyDescent="0.25">
      <c r="A102" s="1"/>
      <c r="B102" s="1">
        <v>101</v>
      </c>
      <c r="C102" s="29"/>
      <c r="D102" s="67"/>
      <c r="E102" s="50"/>
      <c r="F102" s="67"/>
      <c r="G102" s="68"/>
      <c r="H102" s="17"/>
      <c r="I102" s="2">
        <f t="shared" si="1"/>
        <v>0</v>
      </c>
    </row>
    <row r="103" spans="1:9" x14ac:dyDescent="0.25">
      <c r="A103" s="1"/>
      <c r="B103" s="1">
        <v>102</v>
      </c>
      <c r="C103" s="29"/>
      <c r="D103" s="67"/>
      <c r="E103" s="49">
        <v>2240</v>
      </c>
      <c r="F103" s="67"/>
      <c r="G103" s="68"/>
      <c r="H103" s="17"/>
      <c r="I103" s="2">
        <f t="shared" si="1"/>
        <v>-2240</v>
      </c>
    </row>
    <row r="104" spans="1:9" x14ac:dyDescent="0.25">
      <c r="A104" s="1"/>
      <c r="B104" s="1">
        <v>103</v>
      </c>
      <c r="C104" s="29"/>
      <c r="D104" s="67"/>
      <c r="E104" s="49">
        <v>2240</v>
      </c>
      <c r="F104" s="67"/>
      <c r="G104" s="68"/>
      <c r="H104" s="17"/>
      <c r="I104" s="2">
        <f t="shared" si="1"/>
        <v>-2240</v>
      </c>
    </row>
    <row r="105" spans="1:9" x14ac:dyDescent="0.25">
      <c r="A105" s="1"/>
      <c r="B105" s="1">
        <v>104</v>
      </c>
      <c r="C105" s="29"/>
      <c r="D105" s="67"/>
      <c r="E105" s="49">
        <v>2240</v>
      </c>
      <c r="F105" s="67">
        <v>2240</v>
      </c>
      <c r="G105" s="68" t="s">
        <v>60</v>
      </c>
      <c r="H105" s="17">
        <v>45665</v>
      </c>
      <c r="I105" s="2">
        <f t="shared" si="1"/>
        <v>0</v>
      </c>
    </row>
    <row r="106" spans="1:9" x14ac:dyDescent="0.25">
      <c r="A106" s="1"/>
      <c r="B106" s="1">
        <v>105</v>
      </c>
      <c r="C106" s="29"/>
      <c r="D106" s="67"/>
      <c r="E106" s="49">
        <v>2240</v>
      </c>
      <c r="F106" s="67"/>
      <c r="G106" s="68"/>
      <c r="H106" s="17"/>
      <c r="I106" s="2">
        <f t="shared" si="1"/>
        <v>-2240</v>
      </c>
    </row>
    <row r="107" spans="1:9" x14ac:dyDescent="0.25">
      <c r="A107" s="1"/>
      <c r="B107" s="1">
        <v>106</v>
      </c>
      <c r="C107" s="29"/>
      <c r="D107" s="67"/>
      <c r="E107" s="49">
        <v>2240</v>
      </c>
      <c r="F107" s="67"/>
      <c r="G107" s="68"/>
      <c r="H107" s="17"/>
      <c r="I107" s="2">
        <f t="shared" si="1"/>
        <v>-2240</v>
      </c>
    </row>
    <row r="108" spans="1:9" x14ac:dyDescent="0.25">
      <c r="A108" s="1"/>
      <c r="B108" s="1">
        <v>107</v>
      </c>
      <c r="C108" s="29"/>
      <c r="D108" s="67"/>
      <c r="E108" s="49">
        <v>2240</v>
      </c>
      <c r="F108" s="67"/>
      <c r="G108" s="68"/>
      <c r="H108" s="17"/>
      <c r="I108" s="2">
        <f t="shared" si="1"/>
        <v>-2240</v>
      </c>
    </row>
    <row r="109" spans="1:9" x14ac:dyDescent="0.25">
      <c r="A109" s="1"/>
      <c r="B109" s="1">
        <v>108</v>
      </c>
      <c r="C109" s="29"/>
      <c r="D109" s="67"/>
      <c r="E109" s="50"/>
      <c r="F109" s="67"/>
      <c r="G109" s="68"/>
      <c r="H109" s="17"/>
      <c r="I109" s="2">
        <f t="shared" si="1"/>
        <v>0</v>
      </c>
    </row>
    <row r="110" spans="1:9" x14ac:dyDescent="0.25">
      <c r="A110" s="1"/>
      <c r="B110" s="1">
        <v>109</v>
      </c>
      <c r="C110" s="29"/>
      <c r="D110" s="67"/>
      <c r="E110" s="50"/>
      <c r="F110" s="67"/>
      <c r="G110" s="68"/>
      <c r="H110" s="17"/>
      <c r="I110" s="2">
        <f t="shared" si="1"/>
        <v>0</v>
      </c>
    </row>
    <row r="111" spans="1:9" x14ac:dyDescent="0.25">
      <c r="A111" s="1"/>
      <c r="B111" s="1">
        <v>110</v>
      </c>
      <c r="C111" s="29"/>
      <c r="D111" s="67"/>
      <c r="E111" s="49">
        <v>2240</v>
      </c>
      <c r="F111" s="67"/>
      <c r="G111" s="68"/>
      <c r="H111" s="17"/>
      <c r="I111" s="2">
        <f t="shared" si="1"/>
        <v>-2240</v>
      </c>
    </row>
    <row r="112" spans="1:9" x14ac:dyDescent="0.25">
      <c r="A112" s="1"/>
      <c r="B112" s="1">
        <v>111</v>
      </c>
      <c r="C112" s="29"/>
      <c r="D112" s="67"/>
      <c r="E112" s="49">
        <v>2240</v>
      </c>
      <c r="F112" s="67"/>
      <c r="G112" s="68"/>
      <c r="H112" s="17"/>
      <c r="I112" s="2">
        <f t="shared" si="1"/>
        <v>-2240</v>
      </c>
    </row>
    <row r="113" spans="1:9" x14ac:dyDescent="0.25">
      <c r="A113" s="1"/>
      <c r="B113" s="1">
        <v>112</v>
      </c>
      <c r="C113" s="29"/>
      <c r="D113" s="67"/>
      <c r="E113" s="49">
        <v>2240</v>
      </c>
      <c r="F113" s="67">
        <v>9000</v>
      </c>
      <c r="G113" s="68" t="s">
        <v>61</v>
      </c>
      <c r="H113" s="17">
        <v>45677</v>
      </c>
      <c r="I113" s="2">
        <f t="shared" si="1"/>
        <v>6760</v>
      </c>
    </row>
    <row r="114" spans="1:9" x14ac:dyDescent="0.25">
      <c r="A114" s="1"/>
      <c r="B114" s="1">
        <v>113</v>
      </c>
      <c r="C114" s="29"/>
      <c r="D114" s="67"/>
      <c r="E114" s="50">
        <v>0</v>
      </c>
      <c r="F114" s="67"/>
      <c r="G114" s="68"/>
      <c r="H114" s="17"/>
      <c r="I114" s="2">
        <f t="shared" si="1"/>
        <v>0</v>
      </c>
    </row>
    <row r="115" spans="1:9" x14ac:dyDescent="0.25">
      <c r="A115" s="28"/>
      <c r="B115" s="1">
        <v>114</v>
      </c>
      <c r="C115" s="29"/>
      <c r="D115" s="67"/>
      <c r="E115" s="49">
        <v>2240</v>
      </c>
      <c r="F115" s="67"/>
      <c r="G115" s="68"/>
      <c r="H115" s="17"/>
      <c r="I115" s="2">
        <f t="shared" si="1"/>
        <v>-2240</v>
      </c>
    </row>
    <row r="116" spans="1:9" x14ac:dyDescent="0.25">
      <c r="A116" s="1"/>
      <c r="B116" s="1">
        <v>115</v>
      </c>
      <c r="C116" s="29"/>
      <c r="D116" s="67"/>
      <c r="E116" s="49">
        <v>2240</v>
      </c>
      <c r="F116" s="67">
        <v>8960</v>
      </c>
      <c r="G116" s="68" t="s">
        <v>62</v>
      </c>
      <c r="H116" s="17">
        <v>45679</v>
      </c>
      <c r="I116" s="2">
        <f t="shared" si="1"/>
        <v>6720</v>
      </c>
    </row>
    <row r="117" spans="1:9" x14ac:dyDescent="0.25">
      <c r="A117" s="1"/>
      <c r="B117" s="1">
        <v>116</v>
      </c>
      <c r="C117" s="20"/>
      <c r="D117" s="67"/>
      <c r="E117" s="49">
        <v>2240</v>
      </c>
      <c r="F117" s="67">
        <v>4480</v>
      </c>
      <c r="G117" s="68" t="s">
        <v>63</v>
      </c>
      <c r="H117" s="17">
        <v>45672</v>
      </c>
      <c r="I117" s="2">
        <f t="shared" si="1"/>
        <v>2240</v>
      </c>
    </row>
    <row r="118" spans="1:9" x14ac:dyDescent="0.25">
      <c r="A118" s="1"/>
      <c r="B118" s="1">
        <v>117</v>
      </c>
      <c r="C118" s="29"/>
      <c r="D118" s="22"/>
      <c r="E118" s="49">
        <v>2240</v>
      </c>
      <c r="F118" s="67"/>
      <c r="G118" s="68"/>
      <c r="H118" s="17"/>
      <c r="I118" s="2">
        <f t="shared" si="1"/>
        <v>-2240</v>
      </c>
    </row>
    <row r="119" spans="1:9" x14ac:dyDescent="0.25">
      <c r="A119" s="1"/>
      <c r="B119" s="1">
        <v>118</v>
      </c>
      <c r="C119" s="29"/>
      <c r="D119" s="22"/>
      <c r="E119" s="49">
        <v>2240</v>
      </c>
      <c r="F119" s="67">
        <v>2240</v>
      </c>
      <c r="G119" s="68" t="s">
        <v>64</v>
      </c>
      <c r="H119" s="17">
        <v>45677</v>
      </c>
      <c r="I119" s="2">
        <f t="shared" si="1"/>
        <v>0</v>
      </c>
    </row>
    <row r="120" spans="1:9" x14ac:dyDescent="0.25">
      <c r="A120" s="1"/>
      <c r="B120" s="1">
        <v>119</v>
      </c>
      <c r="C120" s="29"/>
      <c r="D120" s="67"/>
      <c r="E120" s="49">
        <v>2240</v>
      </c>
      <c r="F120" s="67">
        <v>26880</v>
      </c>
      <c r="G120" s="68" t="s">
        <v>65</v>
      </c>
      <c r="H120" s="17">
        <v>45663</v>
      </c>
      <c r="I120" s="2">
        <f t="shared" si="1"/>
        <v>24640</v>
      </c>
    </row>
    <row r="121" spans="1:9" x14ac:dyDescent="0.25">
      <c r="A121" s="1"/>
      <c r="B121" s="1">
        <v>120</v>
      </c>
      <c r="C121" s="29"/>
      <c r="D121" s="67"/>
      <c r="E121" s="50"/>
      <c r="F121" s="67"/>
      <c r="G121" s="68"/>
      <c r="H121" s="17"/>
      <c r="I121" s="2">
        <f t="shared" si="1"/>
        <v>0</v>
      </c>
    </row>
    <row r="122" spans="1:9" x14ac:dyDescent="0.25">
      <c r="A122" s="1"/>
      <c r="B122" s="1">
        <v>121</v>
      </c>
      <c r="C122" s="29"/>
      <c r="D122" s="67"/>
      <c r="E122" s="50"/>
      <c r="F122" s="67"/>
      <c r="G122" s="68"/>
      <c r="H122" s="17"/>
      <c r="I122" s="2">
        <f t="shared" si="1"/>
        <v>0</v>
      </c>
    </row>
    <row r="123" spans="1:9" x14ac:dyDescent="0.25">
      <c r="A123" s="1"/>
      <c r="B123" s="1">
        <v>122</v>
      </c>
      <c r="C123" s="29"/>
      <c r="D123" s="67"/>
      <c r="E123" s="50"/>
      <c r="F123" s="67"/>
      <c r="G123" s="68"/>
      <c r="H123" s="17"/>
      <c r="I123" s="2">
        <f t="shared" si="1"/>
        <v>0</v>
      </c>
    </row>
    <row r="124" spans="1:9" x14ac:dyDescent="0.25">
      <c r="A124" s="1"/>
      <c r="B124" s="1">
        <v>123</v>
      </c>
      <c r="C124" s="29"/>
      <c r="D124" s="67"/>
      <c r="E124" s="50"/>
      <c r="F124" s="67"/>
      <c r="G124" s="68"/>
      <c r="H124" s="17"/>
      <c r="I124" s="2">
        <f t="shared" si="1"/>
        <v>0</v>
      </c>
    </row>
    <row r="125" spans="1:9" x14ac:dyDescent="0.25">
      <c r="A125" s="1"/>
      <c r="B125" s="1">
        <v>124</v>
      </c>
      <c r="C125" s="29"/>
      <c r="D125" s="67"/>
      <c r="E125" s="50"/>
      <c r="F125" s="67"/>
      <c r="G125" s="68"/>
      <c r="H125" s="17"/>
      <c r="I125" s="2">
        <f t="shared" si="1"/>
        <v>0</v>
      </c>
    </row>
    <row r="126" spans="1:9" x14ac:dyDescent="0.25">
      <c r="A126" s="1"/>
      <c r="B126" s="1">
        <v>125</v>
      </c>
      <c r="C126" s="29"/>
      <c r="D126" s="67"/>
      <c r="E126" s="50"/>
      <c r="F126" s="67"/>
      <c r="G126" s="68"/>
      <c r="H126" s="17"/>
      <c r="I126" s="2">
        <f t="shared" si="1"/>
        <v>0</v>
      </c>
    </row>
    <row r="127" spans="1:9" x14ac:dyDescent="0.25">
      <c r="A127" s="1"/>
      <c r="B127" s="1">
        <v>126</v>
      </c>
      <c r="C127" s="29"/>
      <c r="D127" s="67"/>
      <c r="E127" s="50"/>
      <c r="F127" s="67"/>
      <c r="G127" s="68"/>
      <c r="H127" s="17"/>
      <c r="I127" s="2">
        <f t="shared" si="1"/>
        <v>0</v>
      </c>
    </row>
    <row r="128" spans="1:9" x14ac:dyDescent="0.25">
      <c r="A128" s="1"/>
      <c r="B128" s="1">
        <v>127</v>
      </c>
      <c r="C128" s="29"/>
      <c r="D128" s="67"/>
      <c r="E128" s="50"/>
      <c r="F128" s="67"/>
      <c r="G128" s="68"/>
      <c r="H128" s="17"/>
      <c r="I128" s="2">
        <f t="shared" si="1"/>
        <v>0</v>
      </c>
    </row>
    <row r="129" spans="1:9" x14ac:dyDescent="0.25">
      <c r="A129" s="1"/>
      <c r="B129" s="1">
        <v>128</v>
      </c>
      <c r="C129" s="29"/>
      <c r="D129" s="67"/>
      <c r="E129" s="50"/>
      <c r="F129" s="67"/>
      <c r="G129" s="68"/>
      <c r="H129" s="17"/>
      <c r="I129" s="2">
        <f t="shared" si="1"/>
        <v>0</v>
      </c>
    </row>
    <row r="130" spans="1:9" x14ac:dyDescent="0.25">
      <c r="A130" s="1"/>
      <c r="B130" s="1">
        <v>129</v>
      </c>
      <c r="C130" s="29"/>
      <c r="D130" s="67"/>
      <c r="E130" s="50"/>
      <c r="F130" s="67"/>
      <c r="G130" s="68"/>
      <c r="H130" s="17"/>
      <c r="I130" s="2">
        <f t="shared" si="1"/>
        <v>0</v>
      </c>
    </row>
    <row r="131" spans="1:9" x14ac:dyDescent="0.25">
      <c r="A131" s="1"/>
      <c r="B131" s="1">
        <v>130</v>
      </c>
      <c r="C131" s="29"/>
      <c r="D131" s="67"/>
      <c r="E131" s="50"/>
      <c r="F131" s="67"/>
      <c r="G131" s="68"/>
      <c r="H131" s="17"/>
      <c r="I131" s="2">
        <f t="shared" si="1"/>
        <v>0</v>
      </c>
    </row>
    <row r="132" spans="1:9" x14ac:dyDescent="0.25">
      <c r="A132" s="1"/>
      <c r="B132" s="1">
        <v>131</v>
      </c>
      <c r="C132" s="29"/>
      <c r="D132" s="67"/>
      <c r="E132" s="50"/>
      <c r="F132" s="67"/>
      <c r="G132" s="68"/>
      <c r="H132" s="17"/>
      <c r="I132" s="2">
        <f t="shared" si="1"/>
        <v>0</v>
      </c>
    </row>
    <row r="133" spans="1:9" x14ac:dyDescent="0.25">
      <c r="A133" s="1"/>
      <c r="B133" s="1">
        <v>132</v>
      </c>
      <c r="C133" s="29"/>
      <c r="D133" s="67"/>
      <c r="E133" s="50"/>
      <c r="F133" s="67"/>
      <c r="G133" s="68"/>
      <c r="H133" s="17"/>
      <c r="I133" s="2">
        <f t="shared" si="1"/>
        <v>0</v>
      </c>
    </row>
    <row r="134" spans="1:9" x14ac:dyDescent="0.25">
      <c r="A134" s="1"/>
      <c r="B134" s="1">
        <v>133</v>
      </c>
      <c r="C134" s="29"/>
      <c r="D134" s="67"/>
      <c r="E134" s="50"/>
      <c r="F134" s="67"/>
      <c r="G134" s="68"/>
      <c r="H134" s="17"/>
      <c r="I134" s="2">
        <f t="shared" si="1"/>
        <v>0</v>
      </c>
    </row>
    <row r="135" spans="1:9" x14ac:dyDescent="0.25">
      <c r="A135" s="1"/>
      <c r="B135" s="1">
        <v>134</v>
      </c>
      <c r="C135" s="29"/>
      <c r="D135" s="67"/>
      <c r="E135" s="50"/>
      <c r="F135" s="67"/>
      <c r="G135" s="68"/>
      <c r="H135" s="17"/>
      <c r="I135" s="2">
        <f t="shared" si="1"/>
        <v>0</v>
      </c>
    </row>
    <row r="136" spans="1:9" x14ac:dyDescent="0.25">
      <c r="A136" s="1"/>
      <c r="B136" s="1">
        <v>135</v>
      </c>
      <c r="C136" s="29"/>
      <c r="D136" s="67"/>
      <c r="E136" s="50"/>
      <c r="F136" s="67"/>
      <c r="G136" s="68"/>
      <c r="H136" s="17"/>
      <c r="I136" s="2">
        <f t="shared" si="1"/>
        <v>0</v>
      </c>
    </row>
    <row r="137" spans="1:9" x14ac:dyDescent="0.25">
      <c r="A137" s="1"/>
      <c r="B137" s="1">
        <v>136</v>
      </c>
      <c r="C137" s="29"/>
      <c r="D137" s="67"/>
      <c r="E137" s="50"/>
      <c r="F137" s="67"/>
      <c r="G137" s="68"/>
      <c r="H137" s="17"/>
      <c r="I137" s="2">
        <f t="shared" si="1"/>
        <v>0</v>
      </c>
    </row>
    <row r="138" spans="1:9" x14ac:dyDescent="0.25">
      <c r="A138" s="1"/>
      <c r="B138" s="1">
        <v>137</v>
      </c>
      <c r="C138" s="29"/>
      <c r="D138" s="67"/>
      <c r="E138" s="50"/>
      <c r="F138" s="67"/>
      <c r="G138" s="68"/>
      <c r="H138" s="17"/>
      <c r="I138" s="2">
        <f t="shared" si="1"/>
        <v>0</v>
      </c>
    </row>
    <row r="139" spans="1:9" x14ac:dyDescent="0.25">
      <c r="A139" s="1"/>
      <c r="B139" s="1">
        <v>138</v>
      </c>
      <c r="C139" s="29"/>
      <c r="D139" s="67"/>
      <c r="E139" s="50"/>
      <c r="F139" s="67"/>
      <c r="G139" s="68"/>
      <c r="H139" s="17"/>
      <c r="I139" s="2">
        <f t="shared" si="1"/>
        <v>0</v>
      </c>
    </row>
    <row r="140" spans="1:9" x14ac:dyDescent="0.25">
      <c r="A140" s="1"/>
      <c r="B140" s="1">
        <v>139</v>
      </c>
      <c r="C140" s="29"/>
      <c r="D140" s="67"/>
      <c r="E140" s="49">
        <v>2240</v>
      </c>
      <c r="F140" s="67">
        <v>2240</v>
      </c>
      <c r="G140" s="68" t="s">
        <v>66</v>
      </c>
      <c r="H140" s="17" t="s">
        <v>67</v>
      </c>
      <c r="I140" s="2">
        <f t="shared" si="1"/>
        <v>0</v>
      </c>
    </row>
    <row r="141" spans="1:9" x14ac:dyDescent="0.25">
      <c r="A141" s="1"/>
      <c r="B141" s="1">
        <v>140</v>
      </c>
      <c r="C141" s="29"/>
      <c r="D141" s="67"/>
      <c r="E141" s="49">
        <v>2240</v>
      </c>
      <c r="F141" s="67"/>
      <c r="G141" s="68"/>
      <c r="H141" s="17"/>
      <c r="I141" s="2">
        <f t="shared" si="1"/>
        <v>-2240</v>
      </c>
    </row>
    <row r="142" spans="1:9" x14ac:dyDescent="0.25">
      <c r="A142" s="1"/>
      <c r="B142" s="1">
        <v>141</v>
      </c>
      <c r="C142" s="20"/>
      <c r="D142" s="67"/>
      <c r="E142" s="49">
        <v>2240</v>
      </c>
      <c r="F142" s="67">
        <v>2240</v>
      </c>
      <c r="G142" s="68" t="s">
        <v>68</v>
      </c>
      <c r="H142" s="17">
        <v>45684</v>
      </c>
      <c r="I142" s="2">
        <f t="shared" si="1"/>
        <v>0</v>
      </c>
    </row>
    <row r="143" spans="1:9" x14ac:dyDescent="0.25">
      <c r="A143" s="1"/>
      <c r="B143" s="1">
        <v>142.143</v>
      </c>
      <c r="C143" s="29"/>
      <c r="D143" s="67"/>
      <c r="E143" s="49">
        <v>2240</v>
      </c>
      <c r="F143" s="67">
        <v>4480</v>
      </c>
      <c r="G143" s="68" t="s">
        <v>69</v>
      </c>
      <c r="H143" s="17">
        <v>45674</v>
      </c>
      <c r="I143" s="2">
        <f t="shared" si="1"/>
        <v>2240</v>
      </c>
    </row>
    <row r="144" spans="1:9" x14ac:dyDescent="0.25">
      <c r="A144" s="1"/>
      <c r="B144" s="1">
        <v>144</v>
      </c>
      <c r="C144" s="29"/>
      <c r="D144" s="67"/>
      <c r="E144" s="49">
        <v>1240</v>
      </c>
      <c r="F144" s="67"/>
      <c r="G144" s="68"/>
      <c r="H144" s="17"/>
      <c r="I144" s="2">
        <f t="shared" ref="I144:I158" si="2">F144-E144</f>
        <v>-1240</v>
      </c>
    </row>
    <row r="145" spans="2:9" x14ac:dyDescent="0.25">
      <c r="B145" s="1">
        <v>145</v>
      </c>
      <c r="C145" s="29"/>
      <c r="D145" s="67"/>
      <c r="E145" s="49">
        <v>1240</v>
      </c>
      <c r="F145" s="67">
        <v>1240</v>
      </c>
      <c r="G145" s="68" t="s">
        <v>70</v>
      </c>
      <c r="H145" s="17">
        <v>45660</v>
      </c>
      <c r="I145" s="2">
        <f t="shared" si="2"/>
        <v>0</v>
      </c>
    </row>
    <row r="146" spans="2:9" x14ac:dyDescent="0.25">
      <c r="B146" s="1">
        <v>146</v>
      </c>
      <c r="C146" s="8"/>
      <c r="D146" s="67"/>
      <c r="E146" s="49">
        <v>1240</v>
      </c>
      <c r="F146" s="67">
        <v>23060</v>
      </c>
      <c r="G146" s="68" t="s">
        <v>71</v>
      </c>
      <c r="H146" s="17">
        <v>45680</v>
      </c>
      <c r="I146" s="2">
        <f t="shared" si="2"/>
        <v>21820</v>
      </c>
    </row>
    <row r="147" spans="2:9" x14ac:dyDescent="0.25">
      <c r="B147" s="1">
        <v>147</v>
      </c>
      <c r="C147" s="29"/>
      <c r="D147" s="67"/>
      <c r="E147" s="49">
        <v>1240</v>
      </c>
      <c r="F147" s="67"/>
      <c r="G147" s="68"/>
      <c r="H147" s="17"/>
      <c r="I147" s="2">
        <f t="shared" si="2"/>
        <v>-1240</v>
      </c>
    </row>
    <row r="148" spans="2:9" x14ac:dyDescent="0.25">
      <c r="B148" s="1">
        <v>148</v>
      </c>
      <c r="C148" s="29"/>
      <c r="D148" s="67"/>
      <c r="E148" s="49">
        <v>1240</v>
      </c>
      <c r="F148" s="67"/>
      <c r="G148" s="68"/>
      <c r="H148" s="17"/>
      <c r="I148" s="2">
        <f t="shared" si="2"/>
        <v>-1240</v>
      </c>
    </row>
    <row r="149" spans="2:9" x14ac:dyDescent="0.25">
      <c r="B149" s="1">
        <v>149</v>
      </c>
      <c r="C149" s="29"/>
      <c r="D149" s="67"/>
      <c r="E149" s="49">
        <v>1240</v>
      </c>
      <c r="F149" s="67">
        <v>6710</v>
      </c>
      <c r="G149" s="68" t="s">
        <v>72</v>
      </c>
      <c r="H149" s="17">
        <v>45680</v>
      </c>
      <c r="I149" s="2">
        <f t="shared" si="2"/>
        <v>5470</v>
      </c>
    </row>
    <row r="150" spans="2:9" x14ac:dyDescent="0.25">
      <c r="B150" s="1">
        <v>150</v>
      </c>
      <c r="C150" s="29"/>
      <c r="D150" s="67"/>
      <c r="E150" s="49">
        <v>1240</v>
      </c>
      <c r="F150" s="67">
        <v>1400</v>
      </c>
      <c r="G150" s="68" t="s">
        <v>73</v>
      </c>
      <c r="H150" s="17">
        <v>45663</v>
      </c>
      <c r="I150" s="2">
        <f t="shared" si="2"/>
        <v>160</v>
      </c>
    </row>
    <row r="151" spans="2:9" x14ac:dyDescent="0.25">
      <c r="B151" s="1">
        <v>151</v>
      </c>
      <c r="C151" s="29"/>
      <c r="D151" s="67"/>
      <c r="E151" s="49">
        <v>1240</v>
      </c>
      <c r="F151" s="67">
        <v>1240</v>
      </c>
      <c r="G151" s="68" t="s">
        <v>74</v>
      </c>
      <c r="H151" s="17">
        <v>45679</v>
      </c>
      <c r="I151" s="2">
        <f t="shared" si="2"/>
        <v>0</v>
      </c>
    </row>
    <row r="152" spans="2:9" x14ac:dyDescent="0.25">
      <c r="B152" s="1">
        <v>152</v>
      </c>
      <c r="C152" s="29"/>
      <c r="D152" s="67"/>
      <c r="E152" s="49">
        <v>1240</v>
      </c>
      <c r="F152" s="67"/>
      <c r="G152" s="68"/>
      <c r="H152" s="17"/>
      <c r="I152" s="2">
        <f t="shared" si="2"/>
        <v>-1240</v>
      </c>
    </row>
    <row r="153" spans="2:9" x14ac:dyDescent="0.25">
      <c r="B153" s="1">
        <v>153</v>
      </c>
      <c r="C153" s="8"/>
      <c r="D153" s="67"/>
      <c r="E153" s="49">
        <v>1240</v>
      </c>
      <c r="F153" s="67"/>
      <c r="G153" s="68"/>
      <c r="H153" s="17"/>
      <c r="I153" s="2">
        <f t="shared" si="2"/>
        <v>-1240</v>
      </c>
    </row>
    <row r="154" spans="2:9" x14ac:dyDescent="0.25">
      <c r="B154" s="1">
        <v>154</v>
      </c>
      <c r="C154" s="29"/>
      <c r="D154" s="67"/>
      <c r="E154" s="49">
        <v>1240</v>
      </c>
      <c r="F154" s="67"/>
      <c r="G154" s="68"/>
      <c r="H154" s="17"/>
      <c r="I154" s="2">
        <f t="shared" si="2"/>
        <v>-1240</v>
      </c>
    </row>
    <row r="155" spans="2:9" x14ac:dyDescent="0.25">
      <c r="B155" s="1">
        <v>155</v>
      </c>
      <c r="C155" s="29"/>
      <c r="D155" s="67"/>
      <c r="E155" s="49">
        <v>1240</v>
      </c>
      <c r="F155" s="67"/>
      <c r="G155" s="68"/>
      <c r="H155" s="17"/>
      <c r="I155" s="2">
        <f t="shared" si="2"/>
        <v>-1240</v>
      </c>
    </row>
    <row r="156" spans="2:9" x14ac:dyDescent="0.25">
      <c r="B156" s="1">
        <v>156</v>
      </c>
      <c r="C156" s="29"/>
      <c r="D156" s="67"/>
      <c r="E156" s="49">
        <v>1240</v>
      </c>
      <c r="F156" s="67"/>
      <c r="G156" s="68"/>
      <c r="H156" s="17"/>
      <c r="I156" s="2">
        <f t="shared" si="2"/>
        <v>-1240</v>
      </c>
    </row>
    <row r="157" spans="2:9" x14ac:dyDescent="0.25">
      <c r="B157" s="1">
        <v>157</v>
      </c>
      <c r="C157" s="29"/>
      <c r="D157" s="67"/>
      <c r="E157" s="49">
        <v>1240</v>
      </c>
      <c r="F157" s="67">
        <v>4960</v>
      </c>
      <c r="G157" s="68" t="s">
        <v>75</v>
      </c>
      <c r="H157" s="17">
        <v>45665</v>
      </c>
      <c r="I157" s="2">
        <f t="shared" si="2"/>
        <v>3720</v>
      </c>
    </row>
    <row r="158" spans="2:9" x14ac:dyDescent="0.25">
      <c r="B158" s="1">
        <v>158</v>
      </c>
      <c r="C158" s="29"/>
      <c r="D158" s="67"/>
      <c r="E158" s="49">
        <v>1240</v>
      </c>
      <c r="F158" s="67"/>
      <c r="G158" s="68"/>
      <c r="H158" s="17"/>
      <c r="I158" s="2">
        <f t="shared" si="2"/>
        <v>-1240</v>
      </c>
    </row>
  </sheetData>
  <autoFilter ref="A3:I158" xr:uid="{00000000-0009-0000-0000-000001000000}"/>
  <mergeCells count="1">
    <mergeCell ref="C1:I2"/>
  </mergeCells>
  <conditionalFormatting sqref="I1:I158">
    <cfRule type="cellIs" dxfId="26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6483D-17D9-4DCA-9883-AB4E3FF0DE87}">
  <sheetPr>
    <tabColor theme="6" tint="-0.499984740745262"/>
  </sheetPr>
  <dimension ref="A1:I158"/>
  <sheetViews>
    <sheetView zoomScale="115" zoomScaleNormal="115" workbookViewId="0">
      <selection activeCell="E4" sqref="E4:E158"/>
    </sheetView>
  </sheetViews>
  <sheetFormatPr defaultRowHeight="15" x14ac:dyDescent="0.25"/>
  <cols>
    <col min="3" max="3" width="18.5703125" customWidth="1"/>
    <col min="5" max="5" width="14.5703125" customWidth="1"/>
    <col min="6" max="6" width="11.5703125" bestFit="1" customWidth="1"/>
    <col min="8" max="8" width="10.140625" bestFit="1" customWidth="1"/>
    <col min="9" max="9" width="16" customWidth="1"/>
  </cols>
  <sheetData>
    <row r="1" spans="1:9" x14ac:dyDescent="0.25">
      <c r="A1" s="10" t="s">
        <v>2</v>
      </c>
      <c r="B1" s="67" t="s">
        <v>3</v>
      </c>
      <c r="C1" s="71">
        <v>46174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7" t="s">
        <v>13</v>
      </c>
      <c r="B3" s="67" t="s">
        <v>14</v>
      </c>
      <c r="C3" s="20" t="s">
        <v>8</v>
      </c>
      <c r="D3" s="67" t="s">
        <v>15</v>
      </c>
      <c r="E3" s="67" t="s">
        <v>16</v>
      </c>
      <c r="F3" s="14" t="s">
        <v>12</v>
      </c>
      <c r="G3" s="68" t="s">
        <v>17</v>
      </c>
      <c r="H3" s="17" t="s">
        <v>18</v>
      </c>
      <c r="I3" s="15" t="s">
        <v>19</v>
      </c>
    </row>
    <row r="4" spans="1:9" x14ac:dyDescent="0.25">
      <c r="A4" s="16"/>
      <c r="B4" s="67">
        <v>1</v>
      </c>
      <c r="C4" s="54"/>
      <c r="D4" s="67"/>
      <c r="E4" s="49"/>
      <c r="F4" s="67"/>
      <c r="G4" s="68"/>
      <c r="H4" s="17"/>
      <c r="I4" s="2">
        <f>май.26!I4+F4-E4</f>
        <v>-20600</v>
      </c>
    </row>
    <row r="5" spans="1:9" x14ac:dyDescent="0.25">
      <c r="A5" s="27"/>
      <c r="B5" s="67">
        <v>2</v>
      </c>
      <c r="C5" s="21"/>
      <c r="D5" s="67"/>
      <c r="E5" s="49"/>
      <c r="F5" s="67"/>
      <c r="G5" s="68"/>
      <c r="H5" s="17"/>
      <c r="I5" s="2">
        <f>май.26!I5+F5-E5</f>
        <v>-2240</v>
      </c>
    </row>
    <row r="6" spans="1:9" s="26" customFormat="1" x14ac:dyDescent="0.25">
      <c r="A6" s="27"/>
      <c r="B6" s="25">
        <v>3</v>
      </c>
      <c r="C6" s="21"/>
      <c r="D6" s="25"/>
      <c r="E6" s="49"/>
      <c r="F6" s="67"/>
      <c r="G6" s="68"/>
      <c r="H6" s="17"/>
      <c r="I6" s="2">
        <f>май.26!I6+F6-E6</f>
        <v>-8600</v>
      </c>
    </row>
    <row r="7" spans="1:9" x14ac:dyDescent="0.25">
      <c r="A7" s="67"/>
      <c r="B7" s="67">
        <v>4</v>
      </c>
      <c r="C7" s="29"/>
      <c r="D7" s="67"/>
      <c r="E7" s="49"/>
      <c r="F7" s="67"/>
      <c r="G7" s="68"/>
      <c r="H7" s="17"/>
      <c r="I7" s="2">
        <f>май.26!I7+F7-E7</f>
        <v>-2240</v>
      </c>
    </row>
    <row r="8" spans="1:9" x14ac:dyDescent="0.25">
      <c r="A8" s="67"/>
      <c r="B8" s="67">
        <v>6</v>
      </c>
      <c r="C8" s="29"/>
      <c r="D8" s="67"/>
      <c r="E8" s="49"/>
      <c r="F8" s="67"/>
      <c r="G8" s="68"/>
      <c r="H8" s="17"/>
      <c r="I8" s="2">
        <f>май.26!I8+F8-E8</f>
        <v>0</v>
      </c>
    </row>
    <row r="9" spans="1:9" x14ac:dyDescent="0.25">
      <c r="A9" s="67"/>
      <c r="B9" s="67">
        <v>7</v>
      </c>
      <c r="C9" s="29"/>
      <c r="D9" s="67"/>
      <c r="E9" s="49"/>
      <c r="F9" s="67"/>
      <c r="G9" s="68"/>
      <c r="H9" s="17"/>
      <c r="I9" s="2">
        <f>май.26!I9+F9-E9</f>
        <v>0</v>
      </c>
    </row>
    <row r="10" spans="1:9" x14ac:dyDescent="0.25">
      <c r="A10" s="67"/>
      <c r="B10" s="67">
        <v>8</v>
      </c>
      <c r="C10" s="29"/>
      <c r="D10" s="67"/>
      <c r="E10" s="49"/>
      <c r="F10" s="67"/>
      <c r="G10" s="68"/>
      <c r="H10" s="17"/>
      <c r="I10" s="2">
        <f>май.26!I10+F10-E10</f>
        <v>-2240</v>
      </c>
    </row>
    <row r="11" spans="1:9" x14ac:dyDescent="0.25">
      <c r="A11" s="67"/>
      <c r="B11" s="67">
        <v>9</v>
      </c>
      <c r="C11" s="20"/>
      <c r="D11" s="67"/>
      <c r="E11" s="49"/>
      <c r="F11" s="67"/>
      <c r="G11" s="68"/>
      <c r="H11" s="17"/>
      <c r="I11" s="2">
        <f>май.26!I11+F11-E11</f>
        <v>-1520</v>
      </c>
    </row>
    <row r="12" spans="1:9" x14ac:dyDescent="0.25">
      <c r="A12" s="67"/>
      <c r="B12" s="67">
        <v>10</v>
      </c>
      <c r="C12" s="20"/>
      <c r="D12" s="67"/>
      <c r="E12" s="49"/>
      <c r="F12" s="67"/>
      <c r="G12" s="68"/>
      <c r="H12" s="17"/>
      <c r="I12" s="2">
        <f>май.26!I12+F12-E12</f>
        <v>-33600</v>
      </c>
    </row>
    <row r="13" spans="1:9" x14ac:dyDescent="0.25">
      <c r="A13" s="67"/>
      <c r="B13" s="67">
        <v>11</v>
      </c>
      <c r="C13" s="20"/>
      <c r="D13" s="67"/>
      <c r="E13" s="49"/>
      <c r="F13" s="67"/>
      <c r="G13" s="68"/>
      <c r="H13" s="17"/>
      <c r="I13" s="2">
        <f>май.26!I13+F13-E13</f>
        <v>-2240</v>
      </c>
    </row>
    <row r="14" spans="1:9" x14ac:dyDescent="0.25">
      <c r="A14" s="67"/>
      <c r="B14" s="67">
        <v>12</v>
      </c>
      <c r="C14" s="29"/>
      <c r="D14" s="67"/>
      <c r="E14" s="49"/>
      <c r="F14" s="67"/>
      <c r="G14" s="68"/>
      <c r="H14" s="17"/>
      <c r="I14" s="2">
        <f>май.26!I14+F14-E14</f>
        <v>-6720</v>
      </c>
    </row>
    <row r="15" spans="1:9" x14ac:dyDescent="0.25">
      <c r="A15" s="27"/>
      <c r="B15" s="67">
        <v>13</v>
      </c>
      <c r="C15" s="20"/>
      <c r="D15" s="67"/>
      <c r="E15" s="49"/>
      <c r="F15" s="67"/>
      <c r="G15" s="68"/>
      <c r="H15" s="17"/>
      <c r="I15" s="2">
        <f>май.26!I15+F15-E15</f>
        <v>-2240</v>
      </c>
    </row>
    <row r="16" spans="1:9" x14ac:dyDescent="0.25">
      <c r="A16" s="67"/>
      <c r="B16" s="67">
        <v>14</v>
      </c>
      <c r="C16" s="20"/>
      <c r="D16" s="67"/>
      <c r="E16" s="49"/>
      <c r="F16" s="67"/>
      <c r="G16" s="68"/>
      <c r="H16" s="17"/>
      <c r="I16" s="2">
        <f>май.26!I16+F16-E16</f>
        <v>-2240</v>
      </c>
    </row>
    <row r="17" spans="1:9" x14ac:dyDescent="0.25">
      <c r="A17" s="67"/>
      <c r="B17" s="67">
        <v>15</v>
      </c>
      <c r="C17" s="29"/>
      <c r="D17" s="67"/>
      <c r="E17" s="49"/>
      <c r="F17" s="67"/>
      <c r="G17" s="68"/>
      <c r="H17" s="17"/>
      <c r="I17" s="2">
        <f>май.26!I17+F17-E17</f>
        <v>0</v>
      </c>
    </row>
    <row r="18" spans="1:9" x14ac:dyDescent="0.25">
      <c r="A18" s="67"/>
      <c r="B18" s="67">
        <v>16</v>
      </c>
      <c r="C18" s="21"/>
      <c r="D18" s="67"/>
      <c r="E18" s="49"/>
      <c r="F18" s="67"/>
      <c r="G18" s="68"/>
      <c r="H18" s="17"/>
      <c r="I18" s="2">
        <f>май.26!I18+F18-E18</f>
        <v>-6720</v>
      </c>
    </row>
    <row r="19" spans="1:9" x14ac:dyDescent="0.25">
      <c r="A19" s="67"/>
      <c r="B19" s="67">
        <v>17</v>
      </c>
      <c r="C19" s="29"/>
      <c r="D19" s="67"/>
      <c r="E19" s="49"/>
      <c r="F19" s="67"/>
      <c r="G19" s="68"/>
      <c r="H19" s="17"/>
      <c r="I19" s="2">
        <f>май.26!I19+F19-E19</f>
        <v>6720</v>
      </c>
    </row>
    <row r="20" spans="1:9" x14ac:dyDescent="0.25">
      <c r="A20" s="67"/>
      <c r="B20" s="67">
        <v>18</v>
      </c>
      <c r="C20" s="20"/>
      <c r="D20" s="67"/>
      <c r="E20" s="49"/>
      <c r="F20" s="67"/>
      <c r="G20" s="68"/>
      <c r="H20" s="17"/>
      <c r="I20" s="2">
        <f>май.26!I20+F20-E20</f>
        <v>-6720</v>
      </c>
    </row>
    <row r="21" spans="1:9" x14ac:dyDescent="0.25">
      <c r="A21" s="67"/>
      <c r="B21" s="67">
        <v>19</v>
      </c>
      <c r="C21" s="20"/>
      <c r="D21" s="67"/>
      <c r="E21" s="49"/>
      <c r="F21" s="67"/>
      <c r="G21" s="68"/>
      <c r="H21" s="17"/>
      <c r="I21" s="2">
        <f>май.26!I21+F21-E21</f>
        <v>-1860</v>
      </c>
    </row>
    <row r="22" spans="1:9" x14ac:dyDescent="0.25">
      <c r="A22" s="67"/>
      <c r="B22" s="67">
        <v>20</v>
      </c>
      <c r="C22" s="29"/>
      <c r="D22" s="67"/>
      <c r="E22" s="49"/>
      <c r="F22" s="67"/>
      <c r="G22" s="68"/>
      <c r="H22" s="17"/>
      <c r="I22" s="2">
        <f>май.26!I22+F22-E22</f>
        <v>0</v>
      </c>
    </row>
    <row r="23" spans="1:9" x14ac:dyDescent="0.25">
      <c r="A23" s="1"/>
      <c r="B23" s="1">
        <v>21</v>
      </c>
      <c r="C23" s="29"/>
      <c r="D23" s="67"/>
      <c r="E23" s="49"/>
      <c r="F23" s="67"/>
      <c r="G23" s="68"/>
      <c r="H23" s="17"/>
      <c r="I23" s="2">
        <f>май.26!I23+F23-E23</f>
        <v>-2240</v>
      </c>
    </row>
    <row r="24" spans="1:9" x14ac:dyDescent="0.25">
      <c r="A24" s="1"/>
      <c r="B24" s="1">
        <v>22</v>
      </c>
      <c r="C24" s="20"/>
      <c r="D24" s="67"/>
      <c r="E24" s="49"/>
      <c r="F24" s="67"/>
      <c r="G24" s="68"/>
      <c r="H24" s="17"/>
      <c r="I24" s="2">
        <f>май.26!I24+F24-E24</f>
        <v>8960</v>
      </c>
    </row>
    <row r="25" spans="1:9" x14ac:dyDescent="0.25">
      <c r="A25" s="1"/>
      <c r="B25" s="1">
        <v>23</v>
      </c>
      <c r="C25" s="20"/>
      <c r="D25" s="67"/>
      <c r="E25" s="49"/>
      <c r="F25" s="67"/>
      <c r="G25" s="68"/>
      <c r="H25" s="17"/>
      <c r="I25" s="2">
        <f>май.26!I25+F25-E25</f>
        <v>-4480</v>
      </c>
    </row>
    <row r="26" spans="1:9" x14ac:dyDescent="0.25">
      <c r="A26" s="1"/>
      <c r="B26" s="1">
        <v>24</v>
      </c>
      <c r="C26" s="20"/>
      <c r="D26" s="67"/>
      <c r="E26" s="49"/>
      <c r="F26" s="67"/>
      <c r="G26" s="68"/>
      <c r="H26" s="17"/>
      <c r="I26" s="2">
        <f>май.26!I26+F26-E26</f>
        <v>6400</v>
      </c>
    </row>
    <row r="27" spans="1:9" x14ac:dyDescent="0.25">
      <c r="A27" s="1"/>
      <c r="B27" s="1">
        <v>25</v>
      </c>
      <c r="C27" s="29"/>
      <c r="D27" s="67"/>
      <c r="E27" s="49"/>
      <c r="F27" s="67"/>
      <c r="G27" s="68"/>
      <c r="H27" s="17"/>
      <c r="I27" s="2">
        <f>май.26!I27+F27-E27</f>
        <v>0</v>
      </c>
    </row>
    <row r="28" spans="1:9" x14ac:dyDescent="0.25">
      <c r="A28" s="27"/>
      <c r="B28" s="1">
        <v>26</v>
      </c>
      <c r="C28" s="29"/>
      <c r="D28" s="67"/>
      <c r="E28" s="49"/>
      <c r="F28" s="67"/>
      <c r="G28" s="68"/>
      <c r="H28" s="17"/>
      <c r="I28" s="2">
        <f>май.26!I28+F28-E28</f>
        <v>-4480</v>
      </c>
    </row>
    <row r="29" spans="1:9" x14ac:dyDescent="0.25">
      <c r="A29" s="1"/>
      <c r="B29" s="1">
        <v>27</v>
      </c>
      <c r="C29" s="29"/>
      <c r="D29" s="67"/>
      <c r="E29" s="49"/>
      <c r="F29" s="67"/>
      <c r="G29" s="68"/>
      <c r="H29" s="17"/>
      <c r="I29" s="2">
        <f>май.26!I29+F29-E29</f>
        <v>-3600</v>
      </c>
    </row>
    <row r="30" spans="1:9" x14ac:dyDescent="0.25">
      <c r="A30" s="1"/>
      <c r="B30" s="1">
        <v>28</v>
      </c>
      <c r="C30" s="29"/>
      <c r="D30" s="67"/>
      <c r="E30" s="49"/>
      <c r="F30" s="67"/>
      <c r="G30" s="68"/>
      <c r="H30" s="17"/>
      <c r="I30" s="2">
        <f>май.26!I30+F30-E30</f>
        <v>-6100</v>
      </c>
    </row>
    <row r="31" spans="1:9" x14ac:dyDescent="0.25">
      <c r="A31" s="1"/>
      <c r="B31" s="1">
        <v>29</v>
      </c>
      <c r="C31" s="29"/>
      <c r="D31" s="67"/>
      <c r="E31" s="49"/>
      <c r="F31" s="67"/>
      <c r="G31" s="68"/>
      <c r="H31" s="17"/>
      <c r="I31" s="2">
        <f>май.26!I31+F31-E31</f>
        <v>-2240</v>
      </c>
    </row>
    <row r="32" spans="1:9" x14ac:dyDescent="0.25">
      <c r="A32" s="1"/>
      <c r="B32" s="1">
        <v>30</v>
      </c>
      <c r="C32" s="29"/>
      <c r="D32" s="67"/>
      <c r="E32" s="49"/>
      <c r="F32" s="67"/>
      <c r="G32" s="68"/>
      <c r="H32" s="17"/>
      <c r="I32" s="2">
        <f>май.26!I32+F32-E32</f>
        <v>-580</v>
      </c>
    </row>
    <row r="33" spans="1:9" x14ac:dyDescent="0.25">
      <c r="A33" s="1"/>
      <c r="B33" s="1">
        <v>31</v>
      </c>
      <c r="C33" s="29"/>
      <c r="D33" s="67"/>
      <c r="E33" s="49"/>
      <c r="F33" s="67"/>
      <c r="G33" s="68"/>
      <c r="H33" s="17"/>
      <c r="I33" s="2">
        <f>май.26!I33+F33-E33</f>
        <v>-4480</v>
      </c>
    </row>
    <row r="34" spans="1:9" x14ac:dyDescent="0.25">
      <c r="A34" s="1"/>
      <c r="B34" s="1">
        <v>32</v>
      </c>
      <c r="C34" s="29"/>
      <c r="D34" s="67"/>
      <c r="E34" s="49"/>
      <c r="F34" s="67"/>
      <c r="G34" s="68"/>
      <c r="H34" s="17"/>
      <c r="I34" s="2">
        <f>май.26!I34+F34-E34</f>
        <v>-20160</v>
      </c>
    </row>
    <row r="35" spans="1:9" x14ac:dyDescent="0.25">
      <c r="A35" s="1"/>
      <c r="B35" s="1">
        <v>33</v>
      </c>
      <c r="C35" s="29"/>
      <c r="D35" s="67"/>
      <c r="E35" s="49"/>
      <c r="F35" s="67"/>
      <c r="G35" s="68"/>
      <c r="H35" s="17"/>
      <c r="I35" s="2">
        <f>май.26!I35+F35-E35</f>
        <v>-6720</v>
      </c>
    </row>
    <row r="36" spans="1:9" x14ac:dyDescent="0.25">
      <c r="A36" s="1"/>
      <c r="B36" s="1">
        <v>35</v>
      </c>
      <c r="C36" s="29"/>
      <c r="D36" s="67"/>
      <c r="E36" s="49"/>
      <c r="F36" s="67"/>
      <c r="G36" s="68"/>
      <c r="H36" s="17"/>
      <c r="I36" s="2">
        <f>май.26!I36+F36-E36</f>
        <v>-2240</v>
      </c>
    </row>
    <row r="37" spans="1:9" x14ac:dyDescent="0.25">
      <c r="A37" s="1"/>
      <c r="B37" s="1">
        <v>36</v>
      </c>
      <c r="C37" s="29"/>
      <c r="D37" s="67"/>
      <c r="E37" s="49"/>
      <c r="F37" s="67"/>
      <c r="G37" s="68"/>
      <c r="H37" s="17"/>
      <c r="I37" s="2">
        <f>май.26!I37+F37-E37</f>
        <v>-15160</v>
      </c>
    </row>
    <row r="38" spans="1:9" x14ac:dyDescent="0.25">
      <c r="A38" s="1"/>
      <c r="B38" s="1">
        <v>37</v>
      </c>
      <c r="C38" s="29"/>
      <c r="D38" s="67"/>
      <c r="E38" s="49"/>
      <c r="F38" s="67"/>
      <c r="G38" s="68"/>
      <c r="H38" s="17"/>
      <c r="I38" s="2">
        <f>май.26!I38+F38-E38</f>
        <v>-4480</v>
      </c>
    </row>
    <row r="39" spans="1:9" x14ac:dyDescent="0.25">
      <c r="A39" s="1"/>
      <c r="B39" s="1">
        <v>38.39</v>
      </c>
      <c r="C39" s="29"/>
      <c r="D39" s="67"/>
      <c r="E39" s="49"/>
      <c r="F39" s="67"/>
      <c r="G39" s="68"/>
      <c r="H39" s="17"/>
      <c r="I39" s="2">
        <f>май.26!I39+F39-E39</f>
        <v>-2240</v>
      </c>
    </row>
    <row r="40" spans="1:9" x14ac:dyDescent="0.25">
      <c r="A40" s="1"/>
      <c r="B40" s="1">
        <v>39</v>
      </c>
      <c r="C40" s="29"/>
      <c r="D40" s="67"/>
      <c r="E40" s="49"/>
      <c r="F40" s="67"/>
      <c r="G40" s="68"/>
      <c r="H40" s="17"/>
      <c r="I40" s="2">
        <f>май.26!I40+F40-E40</f>
        <v>0</v>
      </c>
    </row>
    <row r="41" spans="1:9" x14ac:dyDescent="0.25">
      <c r="A41" s="28"/>
      <c r="B41" s="1">
        <v>40</v>
      </c>
      <c r="C41" s="29"/>
      <c r="D41" s="67"/>
      <c r="E41" s="49"/>
      <c r="F41" s="67"/>
      <c r="G41" s="68"/>
      <c r="H41" s="17"/>
      <c r="I41" s="2">
        <f>май.26!I41+F41-E41</f>
        <v>-2240</v>
      </c>
    </row>
    <row r="42" spans="1:9" x14ac:dyDescent="0.25">
      <c r="A42" s="1"/>
      <c r="B42" s="1">
        <v>41</v>
      </c>
      <c r="C42" s="29"/>
      <c r="D42" s="67"/>
      <c r="E42" s="49"/>
      <c r="F42" s="67"/>
      <c r="G42" s="68"/>
      <c r="H42" s="17"/>
      <c r="I42" s="2">
        <f>май.26!I42+F42-E42</f>
        <v>-4480</v>
      </c>
    </row>
    <row r="43" spans="1:9" x14ac:dyDescent="0.25">
      <c r="A43" s="1"/>
      <c r="B43" s="1">
        <v>42</v>
      </c>
      <c r="C43" s="29"/>
      <c r="D43" s="67"/>
      <c r="E43" s="49"/>
      <c r="F43" s="67"/>
      <c r="G43" s="68"/>
      <c r="H43" s="17"/>
      <c r="I43" s="2">
        <f>май.26!I43+F43-E43</f>
        <v>20160</v>
      </c>
    </row>
    <row r="44" spans="1:9" x14ac:dyDescent="0.25">
      <c r="A44" s="1"/>
      <c r="B44" s="1">
        <v>43</v>
      </c>
      <c r="C44" s="29"/>
      <c r="D44" s="67"/>
      <c r="E44" s="49"/>
      <c r="F44" s="67"/>
      <c r="G44" s="68"/>
      <c r="H44" s="17"/>
      <c r="I44" s="2">
        <f>май.26!I44+F44-E44</f>
        <v>-4480</v>
      </c>
    </row>
    <row r="45" spans="1:9" x14ac:dyDescent="0.25">
      <c r="A45" s="1"/>
      <c r="B45" s="1">
        <v>44</v>
      </c>
      <c r="C45" s="29"/>
      <c r="D45" s="67"/>
      <c r="E45" s="49"/>
      <c r="F45" s="67"/>
      <c r="G45" s="68"/>
      <c r="H45" s="17"/>
      <c r="I45" s="2">
        <f>май.26!I45+F45-E45</f>
        <v>-33600</v>
      </c>
    </row>
    <row r="46" spans="1:9" x14ac:dyDescent="0.25">
      <c r="A46" s="1"/>
      <c r="B46" s="1">
        <v>45</v>
      </c>
      <c r="C46" s="29"/>
      <c r="D46" s="67"/>
      <c r="E46" s="49"/>
      <c r="F46" s="67"/>
      <c r="G46" s="68"/>
      <c r="H46" s="17"/>
      <c r="I46" s="2">
        <f>май.26!I46+F46-E46</f>
        <v>-6720</v>
      </c>
    </row>
    <row r="47" spans="1:9" x14ac:dyDescent="0.25">
      <c r="A47" s="1"/>
      <c r="B47" s="1">
        <v>46</v>
      </c>
      <c r="C47" s="29"/>
      <c r="D47" s="67"/>
      <c r="E47" s="49"/>
      <c r="F47" s="67"/>
      <c r="G47" s="68"/>
      <c r="H47" s="17"/>
      <c r="I47" s="2">
        <f>май.26!I47+F47-E47</f>
        <v>-13800</v>
      </c>
    </row>
    <row r="48" spans="1:9" x14ac:dyDescent="0.25">
      <c r="A48" s="1"/>
      <c r="B48" s="1">
        <v>47</v>
      </c>
      <c r="C48" s="29"/>
      <c r="D48" s="67"/>
      <c r="E48" s="49"/>
      <c r="F48" s="67"/>
      <c r="G48" s="68"/>
      <c r="H48" s="17"/>
      <c r="I48" s="2">
        <f>май.26!I48+F48-E48</f>
        <v>6400</v>
      </c>
    </row>
    <row r="49" spans="1:9" x14ac:dyDescent="0.25">
      <c r="A49" s="1"/>
      <c r="B49" s="1">
        <v>48</v>
      </c>
      <c r="C49" s="29"/>
      <c r="D49" s="67"/>
      <c r="E49" s="49"/>
      <c r="F49" s="67"/>
      <c r="G49" s="68"/>
      <c r="H49" s="17"/>
      <c r="I49" s="2">
        <f>май.26!I49+F49-E49</f>
        <v>-2240</v>
      </c>
    </row>
    <row r="50" spans="1:9" x14ac:dyDescent="0.25">
      <c r="A50" s="1"/>
      <c r="B50" s="1">
        <v>49</v>
      </c>
      <c r="C50" s="29"/>
      <c r="D50" s="67"/>
      <c r="E50" s="49"/>
      <c r="F50" s="67"/>
      <c r="G50" s="68"/>
      <c r="H50" s="17"/>
      <c r="I50" s="2">
        <f>май.26!I50+F50-E50</f>
        <v>-2240</v>
      </c>
    </row>
    <row r="51" spans="1:9" x14ac:dyDescent="0.25">
      <c r="A51" s="1"/>
      <c r="B51" s="1">
        <v>50</v>
      </c>
      <c r="C51" s="29"/>
      <c r="D51" s="67"/>
      <c r="E51" s="49"/>
      <c r="F51" s="67"/>
      <c r="G51" s="68"/>
      <c r="H51" s="17"/>
      <c r="I51" s="2">
        <f>май.26!I51+F51-E51</f>
        <v>-4480</v>
      </c>
    </row>
    <row r="52" spans="1:9" x14ac:dyDescent="0.25">
      <c r="A52" s="1"/>
      <c r="B52" s="1">
        <v>51</v>
      </c>
      <c r="C52" s="20"/>
      <c r="D52" s="67"/>
      <c r="E52" s="49"/>
      <c r="F52" s="67"/>
      <c r="G52" s="68"/>
      <c r="H52" s="17"/>
      <c r="I52" s="2">
        <f>май.26!I52+F52-E52</f>
        <v>-6720</v>
      </c>
    </row>
    <row r="53" spans="1:9" x14ac:dyDescent="0.25">
      <c r="A53" s="1"/>
      <c r="B53" s="1">
        <v>52</v>
      </c>
      <c r="C53" s="29"/>
      <c r="D53" s="67"/>
      <c r="E53" s="49"/>
      <c r="F53" s="67"/>
      <c r="G53" s="68"/>
      <c r="H53" s="17"/>
      <c r="I53" s="2">
        <f>май.26!I53+F53-E53</f>
        <v>-15680</v>
      </c>
    </row>
    <row r="54" spans="1:9" x14ac:dyDescent="0.25">
      <c r="A54" s="1"/>
      <c r="B54" s="1">
        <v>53</v>
      </c>
      <c r="C54" s="29"/>
      <c r="D54" s="67"/>
      <c r="E54" s="49"/>
      <c r="F54" s="67"/>
      <c r="G54" s="68"/>
      <c r="H54" s="17"/>
      <c r="I54" s="2">
        <f>май.26!I54+F54-E54</f>
        <v>-14600</v>
      </c>
    </row>
    <row r="55" spans="1:9" x14ac:dyDescent="0.25">
      <c r="A55" s="1"/>
      <c r="B55" s="1">
        <v>54</v>
      </c>
      <c r="C55" s="29"/>
      <c r="D55" s="67"/>
      <c r="E55" s="49"/>
      <c r="F55" s="67"/>
      <c r="G55" s="68"/>
      <c r="H55" s="17"/>
      <c r="I55" s="2">
        <f>май.26!I55+F55-E55</f>
        <v>-4420</v>
      </c>
    </row>
    <row r="56" spans="1:9" x14ac:dyDescent="0.25">
      <c r="A56" s="1"/>
      <c r="B56" s="1">
        <v>55</v>
      </c>
      <c r="C56" s="29"/>
      <c r="D56" s="67"/>
      <c r="E56" s="49"/>
      <c r="F56" s="67"/>
      <c r="G56" s="68"/>
      <c r="H56" s="17"/>
      <c r="I56" s="2">
        <f>май.26!I56+F56-E56</f>
        <v>-4480</v>
      </c>
    </row>
    <row r="57" spans="1:9" x14ac:dyDescent="0.25">
      <c r="A57" s="1"/>
      <c r="B57" s="1">
        <v>56</v>
      </c>
      <c r="C57" s="29"/>
      <c r="D57" s="67"/>
      <c r="E57" s="49"/>
      <c r="F57" s="67"/>
      <c r="G57" s="68"/>
      <c r="H57" s="17"/>
      <c r="I57" s="2">
        <f>май.26!I57+F57-E57</f>
        <v>0</v>
      </c>
    </row>
    <row r="58" spans="1:9" x14ac:dyDescent="0.25">
      <c r="A58" s="1"/>
      <c r="B58" s="1">
        <v>57</v>
      </c>
      <c r="C58" s="29"/>
      <c r="D58" s="67"/>
      <c r="E58" s="49"/>
      <c r="F58" s="67"/>
      <c r="G58" s="68"/>
      <c r="H58" s="17"/>
      <c r="I58" s="2">
        <f>май.26!I58+F58-E58</f>
        <v>-33600</v>
      </c>
    </row>
    <row r="59" spans="1:9" x14ac:dyDescent="0.25">
      <c r="A59" s="1"/>
      <c r="B59" s="1">
        <v>58</v>
      </c>
      <c r="C59" s="29"/>
      <c r="D59" s="67"/>
      <c r="E59" s="49"/>
      <c r="F59" s="67"/>
      <c r="G59" s="68"/>
      <c r="H59" s="17"/>
      <c r="I59" s="2">
        <f>май.26!I59+F59-E59</f>
        <v>-33600</v>
      </c>
    </row>
    <row r="60" spans="1:9" x14ac:dyDescent="0.25">
      <c r="A60" s="1"/>
      <c r="B60" s="1">
        <v>59</v>
      </c>
      <c r="C60" s="29"/>
      <c r="D60" s="67"/>
      <c r="E60" s="49"/>
      <c r="F60" s="67"/>
      <c r="G60" s="68"/>
      <c r="H60" s="17"/>
      <c r="I60" s="2">
        <f>май.26!I60+F60-E60</f>
        <v>-2240</v>
      </c>
    </row>
    <row r="61" spans="1:9" x14ac:dyDescent="0.25">
      <c r="A61" s="1"/>
      <c r="B61" s="1">
        <v>60</v>
      </c>
      <c r="C61" s="29"/>
      <c r="D61" s="67"/>
      <c r="E61" s="49"/>
      <c r="F61" s="67"/>
      <c r="G61" s="68"/>
      <c r="H61" s="17"/>
      <c r="I61" s="2">
        <f>май.26!I61+F61-E61</f>
        <v>-2240</v>
      </c>
    </row>
    <row r="62" spans="1:9" x14ac:dyDescent="0.25">
      <c r="A62" s="1"/>
      <c r="B62" s="1">
        <v>61</v>
      </c>
      <c r="C62" s="29"/>
      <c r="D62" s="67"/>
      <c r="E62" s="49"/>
      <c r="F62" s="67"/>
      <c r="G62" s="68"/>
      <c r="H62" s="17"/>
      <c r="I62" s="2">
        <f>май.26!I62+F62-E62</f>
        <v>-10780</v>
      </c>
    </row>
    <row r="63" spans="1:9" x14ac:dyDescent="0.25">
      <c r="A63" s="1"/>
      <c r="B63" s="1">
        <v>62</v>
      </c>
      <c r="C63" s="29"/>
      <c r="D63" s="67"/>
      <c r="E63" s="49"/>
      <c r="F63" s="67"/>
      <c r="G63" s="68"/>
      <c r="H63" s="17"/>
      <c r="I63" s="2">
        <f>май.26!I63+F63-E63</f>
        <v>-2240</v>
      </c>
    </row>
    <row r="64" spans="1:9" x14ac:dyDescent="0.25">
      <c r="A64" s="1"/>
      <c r="B64" s="1">
        <v>63</v>
      </c>
      <c r="C64" s="29"/>
      <c r="D64" s="67"/>
      <c r="E64" s="49"/>
      <c r="F64" s="67"/>
      <c r="G64" s="68"/>
      <c r="H64" s="17"/>
      <c r="I64" s="2">
        <f>май.26!I64+F64-E64</f>
        <v>-2240</v>
      </c>
    </row>
    <row r="65" spans="1:9" x14ac:dyDescent="0.25">
      <c r="A65" s="1"/>
      <c r="B65" s="1">
        <v>64</v>
      </c>
      <c r="C65" s="29"/>
      <c r="D65" s="67"/>
      <c r="E65" s="49"/>
      <c r="F65" s="67"/>
      <c r="G65" s="68"/>
      <c r="H65" s="17"/>
      <c r="I65" s="2">
        <f>май.26!I65+F65-E65</f>
        <v>-4480</v>
      </c>
    </row>
    <row r="66" spans="1:9" x14ac:dyDescent="0.25">
      <c r="A66" s="1"/>
      <c r="B66" s="1">
        <v>65</v>
      </c>
      <c r="C66" s="29"/>
      <c r="D66" s="67"/>
      <c r="E66" s="49"/>
      <c r="F66" s="67"/>
      <c r="G66" s="68"/>
      <c r="H66" s="17"/>
      <c r="I66" s="2">
        <f>май.26!I66+F66-E66</f>
        <v>-2240</v>
      </c>
    </row>
    <row r="67" spans="1:9" x14ac:dyDescent="0.25">
      <c r="A67" s="1"/>
      <c r="B67" s="1">
        <v>66</v>
      </c>
      <c r="C67" s="29"/>
      <c r="D67" s="67"/>
      <c r="E67" s="49"/>
      <c r="F67" s="67"/>
      <c r="G67" s="68"/>
      <c r="H67" s="17"/>
      <c r="I67" s="2">
        <f>май.26!I67+F67-E67</f>
        <v>-2240</v>
      </c>
    </row>
    <row r="68" spans="1:9" x14ac:dyDescent="0.25">
      <c r="A68" s="1"/>
      <c r="B68" s="1">
        <v>67</v>
      </c>
      <c r="C68" s="29"/>
      <c r="D68" s="67"/>
      <c r="E68" s="49"/>
      <c r="F68" s="67"/>
      <c r="G68" s="68"/>
      <c r="H68" s="17"/>
      <c r="I68" s="2">
        <f>май.26!I68+F68-E68</f>
        <v>-2240</v>
      </c>
    </row>
    <row r="69" spans="1:9" x14ac:dyDescent="0.25">
      <c r="A69" s="1"/>
      <c r="B69" s="1">
        <v>68</v>
      </c>
      <c r="C69" s="29"/>
      <c r="D69" s="67"/>
      <c r="E69" s="49"/>
      <c r="F69" s="67"/>
      <c r="G69" s="68"/>
      <c r="H69" s="17"/>
      <c r="I69" s="2">
        <f>май.26!I69+F69-E69</f>
        <v>100800</v>
      </c>
    </row>
    <row r="70" spans="1:9" x14ac:dyDescent="0.25">
      <c r="A70" s="28"/>
      <c r="B70" s="1">
        <v>69</v>
      </c>
      <c r="C70" s="20"/>
      <c r="D70" s="67"/>
      <c r="E70" s="49"/>
      <c r="F70" s="67"/>
      <c r="G70" s="68"/>
      <c r="H70" s="17"/>
      <c r="I70" s="2">
        <f>май.26!I70+F70-E70</f>
        <v>-33600</v>
      </c>
    </row>
    <row r="71" spans="1:9" x14ac:dyDescent="0.25">
      <c r="A71" s="27"/>
      <c r="B71" s="1">
        <v>70</v>
      </c>
      <c r="C71" s="29"/>
      <c r="D71" s="67"/>
      <c r="E71" s="49"/>
      <c r="F71" s="67"/>
      <c r="G71" s="68"/>
      <c r="H71" s="17"/>
      <c r="I71" s="2">
        <f>май.26!I71+F71-E71</f>
        <v>-3100</v>
      </c>
    </row>
    <row r="72" spans="1:9" x14ac:dyDescent="0.25">
      <c r="A72" s="1"/>
      <c r="B72" s="1">
        <v>71</v>
      </c>
      <c r="C72" s="29"/>
      <c r="D72" s="67"/>
      <c r="E72" s="49"/>
      <c r="F72" s="67"/>
      <c r="G72" s="68"/>
      <c r="H72" s="17"/>
      <c r="I72" s="2">
        <f>май.26!I72+F72-E72</f>
        <v>-2240</v>
      </c>
    </row>
    <row r="73" spans="1:9" x14ac:dyDescent="0.25">
      <c r="A73" s="1"/>
      <c r="B73" s="1">
        <v>72</v>
      </c>
      <c r="C73" s="29"/>
      <c r="D73" s="67"/>
      <c r="E73" s="49"/>
      <c r="F73" s="67"/>
      <c r="G73" s="68"/>
      <c r="H73" s="17"/>
      <c r="I73" s="2">
        <f>май.26!I73+F73-E73</f>
        <v>0</v>
      </c>
    </row>
    <row r="74" spans="1:9" x14ac:dyDescent="0.25">
      <c r="A74" s="1"/>
      <c r="B74" s="1">
        <v>73</v>
      </c>
      <c r="C74" s="29"/>
      <c r="D74" s="67"/>
      <c r="E74" s="49"/>
      <c r="F74" s="67"/>
      <c r="G74" s="68"/>
      <c r="H74" s="17"/>
      <c r="I74" s="2">
        <f>май.26!I74+F74-E74</f>
        <v>0</v>
      </c>
    </row>
    <row r="75" spans="1:9" x14ac:dyDescent="0.25">
      <c r="A75" s="27"/>
      <c r="B75" s="1">
        <v>74</v>
      </c>
      <c r="C75" s="29"/>
      <c r="D75" s="67"/>
      <c r="E75" s="49"/>
      <c r="F75" s="67"/>
      <c r="G75" s="68"/>
      <c r="H75" s="17"/>
      <c r="I75" s="2">
        <f>май.26!I75+F75-E75</f>
        <v>-6720</v>
      </c>
    </row>
    <row r="76" spans="1:9" x14ac:dyDescent="0.25">
      <c r="A76" s="1"/>
      <c r="B76" s="1">
        <v>75</v>
      </c>
      <c r="C76" s="29"/>
      <c r="D76" s="67"/>
      <c r="E76" s="49"/>
      <c r="F76" s="67"/>
      <c r="G76" s="68"/>
      <c r="H76" s="17"/>
      <c r="I76" s="2">
        <f>май.26!I76+F76-E76</f>
        <v>-2240</v>
      </c>
    </row>
    <row r="77" spans="1:9" x14ac:dyDescent="0.25">
      <c r="A77" s="1"/>
      <c r="B77" s="1">
        <v>76</v>
      </c>
      <c r="C77" s="29"/>
      <c r="D77" s="67"/>
      <c r="E77" s="49"/>
      <c r="F77" s="67"/>
      <c r="G77" s="68"/>
      <c r="H77" s="17"/>
      <c r="I77" s="2">
        <f>май.26!I77+F77-E77</f>
        <v>-2240</v>
      </c>
    </row>
    <row r="78" spans="1:9" x14ac:dyDescent="0.25">
      <c r="A78" s="27"/>
      <c r="B78" s="1">
        <v>77</v>
      </c>
      <c r="C78" s="29"/>
      <c r="D78" s="67"/>
      <c r="E78" s="49"/>
      <c r="F78" s="67"/>
      <c r="G78" s="68"/>
      <c r="H78" s="17"/>
      <c r="I78" s="2">
        <f>май.26!I78+F78-E78</f>
        <v>4480</v>
      </c>
    </row>
    <row r="79" spans="1:9" x14ac:dyDescent="0.25">
      <c r="A79" s="1"/>
      <c r="B79" s="1">
        <v>78</v>
      </c>
      <c r="C79" s="29"/>
      <c r="D79" s="67"/>
      <c r="E79" s="49"/>
      <c r="F79" s="67"/>
      <c r="G79" s="68"/>
      <c r="H79" s="17"/>
      <c r="I79" s="2">
        <f>май.26!I79+F79-E79</f>
        <v>0</v>
      </c>
    </row>
    <row r="80" spans="1:9" x14ac:dyDescent="0.25">
      <c r="A80" s="1"/>
      <c r="B80" s="1">
        <v>79</v>
      </c>
      <c r="C80" s="29"/>
      <c r="D80" s="67"/>
      <c r="E80" s="49"/>
      <c r="F80" s="67"/>
      <c r="G80" s="68"/>
      <c r="H80" s="17"/>
      <c r="I80" s="2">
        <f>май.26!I80+F80-E80</f>
        <v>-4480</v>
      </c>
    </row>
    <row r="81" spans="1:9" x14ac:dyDescent="0.25">
      <c r="A81" s="1"/>
      <c r="B81" s="1">
        <v>80</v>
      </c>
      <c r="C81" s="29"/>
      <c r="D81" s="67"/>
      <c r="E81" s="49"/>
      <c r="F81" s="67"/>
      <c r="G81" s="68"/>
      <c r="H81" s="17"/>
      <c r="I81" s="2">
        <f>май.26!I81+F81-E81</f>
        <v>0</v>
      </c>
    </row>
    <row r="82" spans="1:9" x14ac:dyDescent="0.25">
      <c r="A82" s="1"/>
      <c r="B82" s="1">
        <v>81</v>
      </c>
      <c r="C82" s="29"/>
      <c r="D82" s="67"/>
      <c r="E82" s="49"/>
      <c r="F82" s="67"/>
      <c r="G82" s="68"/>
      <c r="H82" s="17"/>
      <c r="I82" s="2">
        <f>май.26!I82+F82-E82</f>
        <v>-2240</v>
      </c>
    </row>
    <row r="83" spans="1:9" x14ac:dyDescent="0.25">
      <c r="A83" s="1"/>
      <c r="B83" s="1">
        <v>82</v>
      </c>
      <c r="C83" s="20"/>
      <c r="D83" s="67"/>
      <c r="E83" s="49"/>
      <c r="F83" s="67"/>
      <c r="G83" s="68"/>
      <c r="H83" s="17"/>
      <c r="I83" s="2">
        <f>май.26!I83+F83-E83</f>
        <v>-2240</v>
      </c>
    </row>
    <row r="84" spans="1:9" x14ac:dyDescent="0.25">
      <c r="A84" s="27"/>
      <c r="B84" s="1">
        <v>83</v>
      </c>
      <c r="C84" s="20"/>
      <c r="D84" s="67"/>
      <c r="E84" s="49"/>
      <c r="F84" s="67"/>
      <c r="G84" s="68"/>
      <c r="H84" s="17"/>
      <c r="I84" s="2">
        <f>май.26!I84+F84-E84</f>
        <v>-6700</v>
      </c>
    </row>
    <row r="85" spans="1:9" x14ac:dyDescent="0.25">
      <c r="A85" s="1"/>
      <c r="B85" s="1">
        <v>84</v>
      </c>
      <c r="C85" s="29"/>
      <c r="D85" s="67"/>
      <c r="E85" s="49"/>
      <c r="F85" s="67"/>
      <c r="G85" s="68"/>
      <c r="H85" s="17"/>
      <c r="I85" s="2">
        <f>май.26!I85+F85-E85</f>
        <v>1400</v>
      </c>
    </row>
    <row r="86" spans="1:9" x14ac:dyDescent="0.25">
      <c r="A86" s="1"/>
      <c r="B86" s="1">
        <v>85</v>
      </c>
      <c r="C86" s="29"/>
      <c r="D86" s="67"/>
      <c r="E86" s="49"/>
      <c r="F86" s="67"/>
      <c r="G86" s="68"/>
      <c r="H86" s="17"/>
      <c r="I86" s="2">
        <f>май.26!I86+F86-E86</f>
        <v>0</v>
      </c>
    </row>
    <row r="87" spans="1:9" x14ac:dyDescent="0.25">
      <c r="A87" s="1"/>
      <c r="B87" s="1">
        <v>86</v>
      </c>
      <c r="C87" s="29"/>
      <c r="D87" s="67"/>
      <c r="E87" s="49"/>
      <c r="F87" s="67"/>
      <c r="G87" s="68"/>
      <c r="H87" s="17"/>
      <c r="I87" s="2">
        <f>май.26!I87+F87-E87</f>
        <v>-4480</v>
      </c>
    </row>
    <row r="88" spans="1:9" x14ac:dyDescent="0.25">
      <c r="A88" s="28"/>
      <c r="B88" s="1">
        <v>87</v>
      </c>
      <c r="C88" s="29"/>
      <c r="D88" s="67"/>
      <c r="E88" s="49"/>
      <c r="F88" s="67"/>
      <c r="G88" s="68"/>
      <c r="H88" s="17"/>
      <c r="I88" s="2">
        <f>май.26!I88+F88-E88</f>
        <v>0</v>
      </c>
    </row>
    <row r="89" spans="1:9" x14ac:dyDescent="0.25">
      <c r="A89" s="1"/>
      <c r="B89" s="1">
        <v>88</v>
      </c>
      <c r="C89" s="29"/>
      <c r="D89" s="67"/>
      <c r="E89" s="49"/>
      <c r="F89" s="67"/>
      <c r="G89" s="68"/>
      <c r="H89" s="17"/>
      <c r="I89" s="2">
        <f>май.26!I89+F89-E89</f>
        <v>-4480</v>
      </c>
    </row>
    <row r="90" spans="1:9" x14ac:dyDescent="0.25">
      <c r="A90" s="1"/>
      <c r="B90" s="1">
        <v>89</v>
      </c>
      <c r="C90" s="29"/>
      <c r="D90" s="67"/>
      <c r="E90" s="49"/>
      <c r="F90" s="67"/>
      <c r="G90" s="68"/>
      <c r="H90" s="17"/>
      <c r="I90" s="2">
        <f>май.26!I90+F90-E90</f>
        <v>-2240</v>
      </c>
    </row>
    <row r="91" spans="1:9" x14ac:dyDescent="0.25">
      <c r="A91" s="1"/>
      <c r="B91" s="1">
        <v>90</v>
      </c>
      <c r="C91" s="29"/>
      <c r="D91" s="67"/>
      <c r="E91" s="49"/>
      <c r="F91" s="67"/>
      <c r="G91" s="68"/>
      <c r="H91" s="17"/>
      <c r="I91" s="2">
        <f>май.26!I91+F91-E91</f>
        <v>480</v>
      </c>
    </row>
    <row r="92" spans="1:9" x14ac:dyDescent="0.25">
      <c r="A92" s="1"/>
      <c r="B92" s="1">
        <v>91</v>
      </c>
      <c r="C92" s="29"/>
      <c r="D92" s="67"/>
      <c r="E92" s="49"/>
      <c r="F92" s="67"/>
      <c r="G92" s="68"/>
      <c r="H92" s="17"/>
      <c r="I92" s="2">
        <f>май.26!I92+F92-E92</f>
        <v>6400</v>
      </c>
    </row>
    <row r="93" spans="1:9" x14ac:dyDescent="0.25">
      <c r="A93" s="1"/>
      <c r="B93" s="1">
        <v>92</v>
      </c>
      <c r="C93" s="29"/>
      <c r="D93" s="67"/>
      <c r="E93" s="49"/>
      <c r="F93" s="67"/>
      <c r="G93" s="68"/>
      <c r="H93" s="17"/>
      <c r="I93" s="2">
        <f>май.26!I93+F93-E93</f>
        <v>0</v>
      </c>
    </row>
    <row r="94" spans="1:9" x14ac:dyDescent="0.25">
      <c r="A94" s="1"/>
      <c r="B94" s="1">
        <v>93</v>
      </c>
      <c r="C94" s="29"/>
      <c r="D94" s="67"/>
      <c r="E94" s="49"/>
      <c r="F94" s="67"/>
      <c r="G94" s="68"/>
      <c r="H94" s="17"/>
      <c r="I94" s="2">
        <f>май.26!I94+F94-E94</f>
        <v>0</v>
      </c>
    </row>
    <row r="95" spans="1:9" x14ac:dyDescent="0.25">
      <c r="A95" s="1"/>
      <c r="B95" s="1">
        <v>94</v>
      </c>
      <c r="C95" s="29"/>
      <c r="D95" s="67"/>
      <c r="E95" s="49"/>
      <c r="F95" s="67"/>
      <c r="G95" s="68"/>
      <c r="H95" s="17"/>
      <c r="I95" s="2">
        <f>май.26!I95+F95-E95</f>
        <v>-4480</v>
      </c>
    </row>
    <row r="96" spans="1:9" x14ac:dyDescent="0.25">
      <c r="A96" s="1"/>
      <c r="B96" s="1">
        <v>95</v>
      </c>
      <c r="C96" s="29"/>
      <c r="D96" s="67"/>
      <c r="E96" s="49"/>
      <c r="F96" s="67"/>
      <c r="G96" s="68"/>
      <c r="H96" s="17"/>
      <c r="I96" s="2">
        <f>май.26!I96+F96-E96</f>
        <v>-2240</v>
      </c>
    </row>
    <row r="97" spans="1:9" x14ac:dyDescent="0.25">
      <c r="A97" s="1"/>
      <c r="B97" s="1">
        <v>96</v>
      </c>
      <c r="C97" s="20"/>
      <c r="D97" s="67"/>
      <c r="E97" s="49"/>
      <c r="F97" s="67"/>
      <c r="G97" s="68"/>
      <c r="H97" s="17"/>
      <c r="I97" s="2">
        <f>май.26!I97+F97-E97</f>
        <v>-8960</v>
      </c>
    </row>
    <row r="98" spans="1:9" x14ac:dyDescent="0.25">
      <c r="A98" s="1"/>
      <c r="B98" s="1">
        <v>97</v>
      </c>
      <c r="C98" s="29"/>
      <c r="D98" s="67"/>
      <c r="E98" s="49"/>
      <c r="F98" s="67"/>
      <c r="G98" s="68"/>
      <c r="H98" s="17"/>
      <c r="I98" s="2">
        <f>май.26!I98+F98-E98</f>
        <v>-23600</v>
      </c>
    </row>
    <row r="99" spans="1:9" x14ac:dyDescent="0.25">
      <c r="A99" s="1"/>
      <c r="B99" s="1">
        <v>98</v>
      </c>
      <c r="C99" s="29"/>
      <c r="D99" s="67"/>
      <c r="E99" s="49"/>
      <c r="F99" s="67"/>
      <c r="G99" s="68"/>
      <c r="H99" s="17"/>
      <c r="I99" s="2">
        <f>май.26!I99+F99-E99</f>
        <v>-2240</v>
      </c>
    </row>
    <row r="100" spans="1:9" x14ac:dyDescent="0.25">
      <c r="A100" s="1"/>
      <c r="B100" s="1">
        <v>99</v>
      </c>
      <c r="C100" s="29"/>
      <c r="D100" s="67"/>
      <c r="E100" s="49"/>
      <c r="F100" s="67"/>
      <c r="G100" s="68"/>
      <c r="H100" s="17"/>
      <c r="I100" s="2">
        <f>май.26!I100+F100-E100</f>
        <v>-2240</v>
      </c>
    </row>
    <row r="101" spans="1:9" x14ac:dyDescent="0.25">
      <c r="A101" s="1"/>
      <c r="B101" s="1">
        <v>100</v>
      </c>
      <c r="C101" s="29"/>
      <c r="D101" s="67"/>
      <c r="E101" s="49"/>
      <c r="F101" s="67"/>
      <c r="G101" s="68"/>
      <c r="H101" s="17"/>
      <c r="I101" s="2">
        <f>май.26!I101+F101-E101</f>
        <v>-23600</v>
      </c>
    </row>
    <row r="102" spans="1:9" x14ac:dyDescent="0.25">
      <c r="A102" s="1"/>
      <c r="B102" s="1">
        <v>101</v>
      </c>
      <c r="C102" s="29"/>
      <c r="D102" s="67"/>
      <c r="E102" s="49"/>
      <c r="F102" s="67"/>
      <c r="G102" s="68"/>
      <c r="H102" s="17"/>
      <c r="I102" s="2">
        <f>май.26!I102+F102-E102</f>
        <v>0</v>
      </c>
    </row>
    <row r="103" spans="1:9" x14ac:dyDescent="0.25">
      <c r="A103" s="1"/>
      <c r="B103" s="1">
        <v>102</v>
      </c>
      <c r="C103" s="29"/>
      <c r="D103" s="67"/>
      <c r="E103" s="49"/>
      <c r="F103" s="67"/>
      <c r="G103" s="68"/>
      <c r="H103" s="17"/>
      <c r="I103" s="2">
        <f>май.26!I103+F103-E103</f>
        <v>-23600</v>
      </c>
    </row>
    <row r="104" spans="1:9" x14ac:dyDescent="0.25">
      <c r="A104" s="1"/>
      <c r="B104" s="1">
        <v>103</v>
      </c>
      <c r="C104" s="29"/>
      <c r="D104" s="67"/>
      <c r="E104" s="49"/>
      <c r="F104" s="67"/>
      <c r="G104" s="68"/>
      <c r="H104" s="17"/>
      <c r="I104" s="2">
        <f>май.26!I104+F104-E104</f>
        <v>-6720</v>
      </c>
    </row>
    <row r="105" spans="1:9" x14ac:dyDescent="0.25">
      <c r="A105" s="1"/>
      <c r="B105" s="1">
        <v>104</v>
      </c>
      <c r="C105" s="29"/>
      <c r="D105" s="67"/>
      <c r="E105" s="49"/>
      <c r="F105" s="67"/>
      <c r="G105" s="68"/>
      <c r="H105" s="17"/>
      <c r="I105" s="2">
        <f>май.26!I105+F105-E105</f>
        <v>-2240</v>
      </c>
    </row>
    <row r="106" spans="1:9" x14ac:dyDescent="0.25">
      <c r="A106" s="1"/>
      <c r="B106" s="1">
        <v>105</v>
      </c>
      <c r="C106" s="29"/>
      <c r="D106" s="67"/>
      <c r="E106" s="49"/>
      <c r="F106" s="67"/>
      <c r="G106" s="68"/>
      <c r="H106" s="17"/>
      <c r="I106" s="2">
        <f>май.26!I106+F106-E106</f>
        <v>-33600</v>
      </c>
    </row>
    <row r="107" spans="1:9" x14ac:dyDescent="0.25">
      <c r="A107" s="1"/>
      <c r="B107" s="1">
        <v>106</v>
      </c>
      <c r="C107" s="29"/>
      <c r="D107" s="67"/>
      <c r="E107" s="49"/>
      <c r="F107" s="67"/>
      <c r="G107" s="68"/>
      <c r="H107" s="17"/>
      <c r="I107" s="2">
        <f>май.26!I107+F107-E107</f>
        <v>80908</v>
      </c>
    </row>
    <row r="108" spans="1:9" x14ac:dyDescent="0.25">
      <c r="A108" s="1"/>
      <c r="B108" s="1">
        <v>107</v>
      </c>
      <c r="C108" s="29"/>
      <c r="D108" s="67"/>
      <c r="E108" s="49"/>
      <c r="F108" s="67"/>
      <c r="G108" s="68"/>
      <c r="H108" s="17"/>
      <c r="I108" s="2">
        <f>май.26!I108+F108-E108</f>
        <v>0</v>
      </c>
    </row>
    <row r="109" spans="1:9" x14ac:dyDescent="0.25">
      <c r="A109" s="1"/>
      <c r="B109" s="1">
        <v>108</v>
      </c>
      <c r="C109" s="29"/>
      <c r="D109" s="67"/>
      <c r="E109" s="49"/>
      <c r="F109" s="67"/>
      <c r="G109" s="68"/>
      <c r="H109" s="17"/>
      <c r="I109" s="2">
        <f>май.26!I109+F109-E109</f>
        <v>0</v>
      </c>
    </row>
    <row r="110" spans="1:9" x14ac:dyDescent="0.25">
      <c r="A110" s="1"/>
      <c r="B110" s="1">
        <v>109</v>
      </c>
      <c r="C110" s="29"/>
      <c r="D110" s="67"/>
      <c r="E110" s="49"/>
      <c r="F110" s="67"/>
      <c r="G110" s="68"/>
      <c r="H110" s="17"/>
      <c r="I110" s="2">
        <f>май.26!I110+F110-E110</f>
        <v>0</v>
      </c>
    </row>
    <row r="111" spans="1:9" x14ac:dyDescent="0.25">
      <c r="A111" s="1"/>
      <c r="B111" s="1">
        <v>110</v>
      </c>
      <c r="C111" s="29"/>
      <c r="D111" s="67"/>
      <c r="E111" s="49"/>
      <c r="F111" s="67"/>
      <c r="G111" s="68"/>
      <c r="H111" s="17"/>
      <c r="I111" s="2">
        <f>май.26!I111+F111-E111</f>
        <v>-33600</v>
      </c>
    </row>
    <row r="112" spans="1:9" x14ac:dyDescent="0.25">
      <c r="A112" s="1"/>
      <c r="B112" s="1">
        <v>111</v>
      </c>
      <c r="C112" s="29"/>
      <c r="D112" s="67"/>
      <c r="E112" s="49"/>
      <c r="F112" s="67"/>
      <c r="G112" s="68"/>
      <c r="H112" s="17"/>
      <c r="I112" s="2">
        <f>май.26!I112+F112-E112</f>
        <v>0</v>
      </c>
    </row>
    <row r="113" spans="1:9" x14ac:dyDescent="0.25">
      <c r="A113" s="1"/>
      <c r="B113" s="1">
        <v>112</v>
      </c>
      <c r="C113" s="29"/>
      <c r="D113" s="67"/>
      <c r="E113" s="49"/>
      <c r="F113" s="67"/>
      <c r="G113" s="68"/>
      <c r="H113" s="17"/>
      <c r="I113" s="2">
        <f>май.26!I113+F113-E113</f>
        <v>-2100</v>
      </c>
    </row>
    <row r="114" spans="1:9" x14ac:dyDescent="0.25">
      <c r="A114" s="1"/>
      <c r="B114" s="1">
        <v>113</v>
      </c>
      <c r="C114" s="29"/>
      <c r="D114" s="67"/>
      <c r="E114" s="49"/>
      <c r="F114" s="67"/>
      <c r="G114" s="68"/>
      <c r="H114" s="17"/>
      <c r="I114" s="2">
        <f>май.26!I114+F114-E114</f>
        <v>0</v>
      </c>
    </row>
    <row r="115" spans="1:9" x14ac:dyDescent="0.25">
      <c r="A115" s="28"/>
      <c r="B115" s="1">
        <v>114</v>
      </c>
      <c r="C115" s="29"/>
      <c r="D115" s="67"/>
      <c r="E115" s="49"/>
      <c r="F115" s="67"/>
      <c r="G115" s="68"/>
      <c r="H115" s="17"/>
      <c r="I115" s="2">
        <f>май.26!I115+F115-E115</f>
        <v>14680</v>
      </c>
    </row>
    <row r="116" spans="1:9" x14ac:dyDescent="0.25">
      <c r="A116" s="1"/>
      <c r="B116" s="1">
        <v>115</v>
      </c>
      <c r="C116" s="29"/>
      <c r="D116" s="67"/>
      <c r="E116" s="49"/>
      <c r="F116" s="67"/>
      <c r="G116" s="68"/>
      <c r="H116" s="17"/>
      <c r="I116" s="2">
        <f>май.26!I116+F116-E116</f>
        <v>2240</v>
      </c>
    </row>
    <row r="117" spans="1:9" x14ac:dyDescent="0.25">
      <c r="A117" s="1"/>
      <c r="B117" s="1">
        <v>116</v>
      </c>
      <c r="C117" s="20"/>
      <c r="D117" s="67"/>
      <c r="E117" s="49"/>
      <c r="F117" s="67"/>
      <c r="G117" s="68"/>
      <c r="H117" s="17"/>
      <c r="I117" s="2">
        <f>май.26!I117+F117-E117</f>
        <v>0</v>
      </c>
    </row>
    <row r="118" spans="1:9" x14ac:dyDescent="0.25">
      <c r="A118" s="1"/>
      <c r="B118" s="1">
        <v>117</v>
      </c>
      <c r="C118" s="29"/>
      <c r="D118" s="67"/>
      <c r="E118" s="49"/>
      <c r="F118" s="67"/>
      <c r="G118" s="68"/>
      <c r="H118" s="17"/>
      <c r="I118" s="2">
        <f>май.26!I118+F118-E118</f>
        <v>-4640</v>
      </c>
    </row>
    <row r="119" spans="1:9" x14ac:dyDescent="0.25">
      <c r="A119" s="1"/>
      <c r="B119" s="1">
        <v>118</v>
      </c>
      <c r="C119" s="29"/>
      <c r="D119" s="67"/>
      <c r="E119" s="49"/>
      <c r="F119" s="67"/>
      <c r="G119" s="68"/>
      <c r="H119" s="17"/>
      <c r="I119" s="2">
        <f>май.26!I119+F119-E119</f>
        <v>-2240</v>
      </c>
    </row>
    <row r="120" spans="1:9" x14ac:dyDescent="0.25">
      <c r="A120" s="1"/>
      <c r="B120" s="1">
        <v>119</v>
      </c>
      <c r="C120" s="29"/>
      <c r="D120" s="67"/>
      <c r="E120" s="49"/>
      <c r="F120" s="67"/>
      <c r="G120" s="68"/>
      <c r="H120" s="17"/>
      <c r="I120" s="2">
        <f>май.26!I120+F120-E120</f>
        <v>20160</v>
      </c>
    </row>
    <row r="121" spans="1:9" x14ac:dyDescent="0.25">
      <c r="A121" s="1"/>
      <c r="B121" s="1">
        <v>120</v>
      </c>
      <c r="C121" s="29"/>
      <c r="D121" s="67"/>
      <c r="E121" s="49"/>
      <c r="F121" s="67"/>
      <c r="G121" s="68"/>
      <c r="H121" s="17"/>
      <c r="I121" s="2">
        <f>май.26!I121+F121-E121</f>
        <v>0</v>
      </c>
    </row>
    <row r="122" spans="1:9" x14ac:dyDescent="0.25">
      <c r="A122" s="1"/>
      <c r="B122" s="1">
        <v>121</v>
      </c>
      <c r="C122" s="29"/>
      <c r="D122" s="67"/>
      <c r="E122" s="49"/>
      <c r="F122" s="67"/>
      <c r="G122" s="68"/>
      <c r="H122" s="17"/>
      <c r="I122" s="2">
        <f>май.26!I122+F122-E122</f>
        <v>0</v>
      </c>
    </row>
    <row r="123" spans="1:9" x14ac:dyDescent="0.25">
      <c r="A123" s="1"/>
      <c r="B123" s="1">
        <v>122</v>
      </c>
      <c r="C123" s="29"/>
      <c r="D123" s="67"/>
      <c r="E123" s="49"/>
      <c r="F123" s="67"/>
      <c r="G123" s="68"/>
      <c r="H123" s="17"/>
      <c r="I123" s="2">
        <f>май.26!I123+F123-E123</f>
        <v>0</v>
      </c>
    </row>
    <row r="124" spans="1:9" x14ac:dyDescent="0.25">
      <c r="A124" s="1"/>
      <c r="B124" s="1">
        <v>123</v>
      </c>
      <c r="C124" s="29"/>
      <c r="D124" s="67"/>
      <c r="E124" s="49"/>
      <c r="F124" s="67"/>
      <c r="G124" s="68"/>
      <c r="H124" s="17"/>
      <c r="I124" s="2">
        <f>май.26!I124+F124-E124</f>
        <v>0</v>
      </c>
    </row>
    <row r="125" spans="1:9" x14ac:dyDescent="0.25">
      <c r="A125" s="1"/>
      <c r="B125" s="1">
        <v>124</v>
      </c>
      <c r="C125" s="29"/>
      <c r="D125" s="67"/>
      <c r="E125" s="49"/>
      <c r="F125" s="67"/>
      <c r="G125" s="68"/>
      <c r="H125" s="17"/>
      <c r="I125" s="2">
        <f>май.26!I125+F125-E125</f>
        <v>0</v>
      </c>
    </row>
    <row r="126" spans="1:9" x14ac:dyDescent="0.25">
      <c r="A126" s="1"/>
      <c r="B126" s="1">
        <v>125</v>
      </c>
      <c r="C126" s="29"/>
      <c r="D126" s="67"/>
      <c r="E126" s="49"/>
      <c r="F126" s="67"/>
      <c r="G126" s="68"/>
      <c r="H126" s="17"/>
      <c r="I126" s="2">
        <f>май.26!I126+F126-E126</f>
        <v>0</v>
      </c>
    </row>
    <row r="127" spans="1:9" x14ac:dyDescent="0.25">
      <c r="A127" s="1"/>
      <c r="B127" s="1">
        <v>126</v>
      </c>
      <c r="C127" s="29"/>
      <c r="D127" s="67"/>
      <c r="E127" s="49"/>
      <c r="F127" s="67"/>
      <c r="G127" s="68"/>
      <c r="H127" s="17"/>
      <c r="I127" s="2">
        <f>май.26!I127+F127-E127</f>
        <v>0</v>
      </c>
    </row>
    <row r="128" spans="1:9" x14ac:dyDescent="0.25">
      <c r="A128" s="1"/>
      <c r="B128" s="1">
        <v>127</v>
      </c>
      <c r="C128" s="29"/>
      <c r="D128" s="67"/>
      <c r="E128" s="49"/>
      <c r="F128" s="67"/>
      <c r="G128" s="68"/>
      <c r="H128" s="17"/>
      <c r="I128" s="2">
        <f>май.26!I128+F128-E128</f>
        <v>0</v>
      </c>
    </row>
    <row r="129" spans="1:9" x14ac:dyDescent="0.25">
      <c r="A129" s="1"/>
      <c r="B129" s="1">
        <v>128</v>
      </c>
      <c r="C129" s="29"/>
      <c r="D129" s="67"/>
      <c r="E129" s="49"/>
      <c r="F129" s="67"/>
      <c r="G129" s="68"/>
      <c r="H129" s="17"/>
      <c r="I129" s="2">
        <f>май.26!I129+F129-E129</f>
        <v>0</v>
      </c>
    </row>
    <row r="130" spans="1:9" x14ac:dyDescent="0.25">
      <c r="A130" s="1"/>
      <c r="B130" s="1">
        <v>129</v>
      </c>
      <c r="C130" s="29"/>
      <c r="D130" s="67"/>
      <c r="E130" s="49"/>
      <c r="F130" s="67"/>
      <c r="G130" s="68"/>
      <c r="H130" s="17"/>
      <c r="I130" s="2">
        <f>май.26!I130+F130-E130</f>
        <v>0</v>
      </c>
    </row>
    <row r="131" spans="1:9" x14ac:dyDescent="0.25">
      <c r="A131" s="1"/>
      <c r="B131" s="1">
        <v>130</v>
      </c>
      <c r="C131" s="29"/>
      <c r="D131" s="67"/>
      <c r="E131" s="49"/>
      <c r="F131" s="67"/>
      <c r="G131" s="68"/>
      <c r="H131" s="17"/>
      <c r="I131" s="2">
        <f>май.26!I131+F131-E131</f>
        <v>0</v>
      </c>
    </row>
    <row r="132" spans="1:9" x14ac:dyDescent="0.25">
      <c r="A132" s="1"/>
      <c r="B132" s="1">
        <v>131</v>
      </c>
      <c r="C132" s="29"/>
      <c r="D132" s="67"/>
      <c r="E132" s="49"/>
      <c r="F132" s="67"/>
      <c r="G132" s="68"/>
      <c r="H132" s="17"/>
      <c r="I132" s="2">
        <f>май.26!I132+F132-E132</f>
        <v>0</v>
      </c>
    </row>
    <row r="133" spans="1:9" x14ac:dyDescent="0.25">
      <c r="A133" s="11"/>
      <c r="B133" s="1">
        <v>132</v>
      </c>
      <c r="C133" s="29"/>
      <c r="D133" s="67"/>
      <c r="E133" s="49"/>
      <c r="F133" s="67"/>
      <c r="G133" s="68"/>
      <c r="H133" s="17"/>
      <c r="I133" s="2">
        <f>май.26!I133+F133-E133</f>
        <v>0</v>
      </c>
    </row>
    <row r="134" spans="1:9" x14ac:dyDescent="0.25">
      <c r="A134" s="11"/>
      <c r="B134" s="1">
        <v>133</v>
      </c>
      <c r="C134" s="29"/>
      <c r="D134" s="67"/>
      <c r="E134" s="49"/>
      <c r="F134" s="67"/>
      <c r="G134" s="68"/>
      <c r="H134" s="17"/>
      <c r="I134" s="2">
        <f>май.26!I134+F134-E134</f>
        <v>0</v>
      </c>
    </row>
    <row r="135" spans="1:9" x14ac:dyDescent="0.25">
      <c r="A135" s="11"/>
      <c r="B135" s="1">
        <v>134</v>
      </c>
      <c r="C135" s="29"/>
      <c r="D135" s="67"/>
      <c r="E135" s="49"/>
      <c r="F135" s="67"/>
      <c r="G135" s="68"/>
      <c r="H135" s="17"/>
      <c r="I135" s="2">
        <f>май.26!I135+F135-E135</f>
        <v>0</v>
      </c>
    </row>
    <row r="136" spans="1:9" x14ac:dyDescent="0.25">
      <c r="A136" s="11"/>
      <c r="B136" s="1">
        <v>135</v>
      </c>
      <c r="C136" s="29"/>
      <c r="D136" s="67"/>
      <c r="E136" s="49"/>
      <c r="F136" s="67"/>
      <c r="G136" s="68"/>
      <c r="H136" s="17"/>
      <c r="I136" s="2">
        <f>май.26!I136+F136-E136</f>
        <v>0</v>
      </c>
    </row>
    <row r="137" spans="1:9" x14ac:dyDescent="0.25">
      <c r="A137" s="11"/>
      <c r="B137" s="1">
        <v>136</v>
      </c>
      <c r="C137" s="29"/>
      <c r="D137" s="67"/>
      <c r="E137" s="49"/>
      <c r="F137" s="67"/>
      <c r="G137" s="68"/>
      <c r="H137" s="17"/>
      <c r="I137" s="2">
        <f>май.26!I137+F137-E137</f>
        <v>0</v>
      </c>
    </row>
    <row r="138" spans="1:9" x14ac:dyDescent="0.25">
      <c r="A138" s="11"/>
      <c r="B138" s="1">
        <v>137</v>
      </c>
      <c r="C138" s="29"/>
      <c r="D138" s="67"/>
      <c r="E138" s="49"/>
      <c r="F138" s="67"/>
      <c r="G138" s="68"/>
      <c r="H138" s="17"/>
      <c r="I138" s="2">
        <f>май.26!I138+F138-E138</f>
        <v>0</v>
      </c>
    </row>
    <row r="139" spans="1:9" x14ac:dyDescent="0.25">
      <c r="A139" s="11"/>
      <c r="B139" s="1">
        <v>138</v>
      </c>
      <c r="C139" s="29"/>
      <c r="D139" s="67"/>
      <c r="E139" s="49"/>
      <c r="F139" s="67"/>
      <c r="G139" s="68"/>
      <c r="H139" s="17"/>
      <c r="I139" s="2">
        <f>май.26!I139+F139-E139</f>
        <v>0</v>
      </c>
    </row>
    <row r="140" spans="1:9" x14ac:dyDescent="0.25">
      <c r="A140" s="11"/>
      <c r="B140" s="1">
        <v>139</v>
      </c>
      <c r="C140" s="29"/>
      <c r="D140" s="67"/>
      <c r="E140" s="49"/>
      <c r="F140" s="67"/>
      <c r="G140" s="68"/>
      <c r="H140" s="17"/>
      <c r="I140" s="2">
        <f>май.26!I140+F140-E140</f>
        <v>-2240</v>
      </c>
    </row>
    <row r="141" spans="1:9" x14ac:dyDescent="0.25">
      <c r="A141" s="11"/>
      <c r="B141" s="1">
        <v>140</v>
      </c>
      <c r="C141" s="29"/>
      <c r="D141" s="67"/>
      <c r="E141" s="49"/>
      <c r="F141" s="67"/>
      <c r="G141" s="68"/>
      <c r="H141" s="17"/>
      <c r="I141" s="2">
        <f>май.26!I141+F141-E141</f>
        <v>-1960</v>
      </c>
    </row>
    <row r="142" spans="1:9" x14ac:dyDescent="0.25">
      <c r="A142" s="11"/>
      <c r="B142" s="1">
        <v>141</v>
      </c>
      <c r="C142" s="20"/>
      <c r="D142" s="67"/>
      <c r="E142" s="49"/>
      <c r="F142" s="67"/>
      <c r="G142" s="68"/>
      <c r="H142" s="17"/>
      <c r="I142" s="2">
        <f>май.26!I142+F142-E142</f>
        <v>-6720</v>
      </c>
    </row>
    <row r="143" spans="1:9" x14ac:dyDescent="0.25">
      <c r="A143" s="11"/>
      <c r="B143" s="1">
        <v>142.143</v>
      </c>
      <c r="C143" s="29"/>
      <c r="D143" s="67"/>
      <c r="E143" s="49"/>
      <c r="F143" s="67"/>
      <c r="G143" s="68"/>
      <c r="H143" s="17"/>
      <c r="I143" s="2">
        <f>май.26!I143+F143-E143</f>
        <v>1240</v>
      </c>
    </row>
    <row r="144" spans="1:9" x14ac:dyDescent="0.25">
      <c r="A144" s="11"/>
      <c r="B144" s="1">
        <v>144</v>
      </c>
      <c r="C144" s="29"/>
      <c r="D144" s="67"/>
      <c r="E144" s="49"/>
      <c r="F144" s="67"/>
      <c r="G144" s="68"/>
      <c r="H144" s="17"/>
      <c r="I144" s="2">
        <f>май.26!I144+F144-E144</f>
        <v>3800</v>
      </c>
    </row>
    <row r="145" spans="1:9" x14ac:dyDescent="0.25">
      <c r="A145" s="11"/>
      <c r="B145" s="1">
        <v>145</v>
      </c>
      <c r="C145" s="29"/>
      <c r="D145" s="67"/>
      <c r="E145" s="49"/>
      <c r="F145" s="67"/>
      <c r="G145" s="68"/>
      <c r="H145" s="17"/>
      <c r="I145" s="2">
        <f>май.26!I145+F145-E145</f>
        <v>-2480</v>
      </c>
    </row>
    <row r="146" spans="1:9" x14ac:dyDescent="0.25">
      <c r="A146" s="11"/>
      <c r="B146" s="1">
        <v>146</v>
      </c>
      <c r="C146" s="8"/>
      <c r="D146" s="67"/>
      <c r="E146" s="49"/>
      <c r="F146" s="67"/>
      <c r="G146" s="68"/>
      <c r="H146" s="17"/>
      <c r="I146" s="2">
        <f>май.26!I146+F146-E146</f>
        <v>4460</v>
      </c>
    </row>
    <row r="147" spans="1:9" x14ac:dyDescent="0.25">
      <c r="A147" s="11"/>
      <c r="B147" s="1">
        <v>147</v>
      </c>
      <c r="C147" s="29"/>
      <c r="D147" s="67"/>
      <c r="E147" s="49"/>
      <c r="F147" s="67"/>
      <c r="G147" s="68"/>
      <c r="H147" s="17"/>
      <c r="I147" s="2">
        <f>май.26!I147+F147-E147</f>
        <v>-1240</v>
      </c>
    </row>
    <row r="148" spans="1:9" x14ac:dyDescent="0.25">
      <c r="A148" s="11"/>
      <c r="B148" s="1">
        <v>148</v>
      </c>
      <c r="C148" s="29"/>
      <c r="D148" s="67"/>
      <c r="E148" s="49"/>
      <c r="F148" s="67"/>
      <c r="G148" s="68"/>
      <c r="H148" s="17"/>
      <c r="I148" s="2">
        <f>май.26!I148+F148-E148</f>
        <v>11400</v>
      </c>
    </row>
    <row r="149" spans="1:9" x14ac:dyDescent="0.25">
      <c r="A149" s="11"/>
      <c r="B149" s="1">
        <v>149</v>
      </c>
      <c r="C149" s="29"/>
      <c r="D149" s="67"/>
      <c r="E149" s="49"/>
      <c r="F149" s="67"/>
      <c r="G149" s="68"/>
      <c r="H149" s="17"/>
      <c r="I149" s="2">
        <f>май.26!I149+F149-E149</f>
        <v>-11890</v>
      </c>
    </row>
    <row r="150" spans="1:9" x14ac:dyDescent="0.25">
      <c r="A150" s="11"/>
      <c r="B150" s="1">
        <v>150</v>
      </c>
      <c r="C150" s="29"/>
      <c r="D150" s="67"/>
      <c r="E150" s="49"/>
      <c r="F150" s="67"/>
      <c r="G150" s="68"/>
      <c r="H150" s="17"/>
      <c r="I150" s="2">
        <f>май.26!I150+F150-E150</f>
        <v>-1660</v>
      </c>
    </row>
    <row r="151" spans="1:9" x14ac:dyDescent="0.25">
      <c r="A151" s="11"/>
      <c r="B151" s="1">
        <v>151</v>
      </c>
      <c r="C151" s="29"/>
      <c r="D151" s="67"/>
      <c r="E151" s="49"/>
      <c r="F151" s="67"/>
      <c r="G151" s="68"/>
      <c r="H151" s="17"/>
      <c r="I151" s="2">
        <f>май.26!I151+F151-E151</f>
        <v>-1240</v>
      </c>
    </row>
    <row r="152" spans="1:9" x14ac:dyDescent="0.25">
      <c r="A152" s="11"/>
      <c r="B152" s="1">
        <v>152</v>
      </c>
      <c r="C152" s="29"/>
      <c r="D152" s="67"/>
      <c r="E152" s="49"/>
      <c r="F152" s="67"/>
      <c r="G152" s="68"/>
      <c r="H152" s="17"/>
      <c r="I152" s="2">
        <f>май.26!I152+F152-E152</f>
        <v>-18600</v>
      </c>
    </row>
    <row r="153" spans="1:9" x14ac:dyDescent="0.25">
      <c r="A153" s="11"/>
      <c r="B153" s="1">
        <v>153</v>
      </c>
      <c r="C153" s="8"/>
      <c r="D153" s="67"/>
      <c r="E153" s="49"/>
      <c r="F153" s="67"/>
      <c r="G153" s="68"/>
      <c r="H153" s="17"/>
      <c r="I153" s="2">
        <f>май.26!I153+F153-E153</f>
        <v>-2300</v>
      </c>
    </row>
    <row r="154" spans="1:9" x14ac:dyDescent="0.25">
      <c r="A154" s="11"/>
      <c r="B154" s="1">
        <v>154</v>
      </c>
      <c r="C154" s="29"/>
      <c r="D154" s="67"/>
      <c r="E154" s="49"/>
      <c r="F154" s="67"/>
      <c r="G154" s="68"/>
      <c r="H154" s="17"/>
      <c r="I154" s="2">
        <f>май.26!I154+F154-E154</f>
        <v>-16600</v>
      </c>
    </row>
    <row r="155" spans="1:9" x14ac:dyDescent="0.25">
      <c r="A155" s="11"/>
      <c r="B155" s="1">
        <v>155</v>
      </c>
      <c r="C155" s="29"/>
      <c r="D155" s="67"/>
      <c r="E155" s="49"/>
      <c r="F155" s="67"/>
      <c r="G155" s="68"/>
      <c r="H155" s="17"/>
      <c r="I155" s="2">
        <f>май.26!I155+F155-E155</f>
        <v>-18600</v>
      </c>
    </row>
    <row r="156" spans="1:9" x14ac:dyDescent="0.25">
      <c r="A156" s="11"/>
      <c r="B156" s="1">
        <v>156</v>
      </c>
      <c r="C156" s="29"/>
      <c r="D156" s="67"/>
      <c r="E156" s="49"/>
      <c r="F156" s="67"/>
      <c r="G156" s="68"/>
      <c r="H156" s="17"/>
      <c r="I156" s="2">
        <f>май.26!I156+F156-E156</f>
        <v>-7440</v>
      </c>
    </row>
    <row r="157" spans="1:9" x14ac:dyDescent="0.25">
      <c r="A157" s="11"/>
      <c r="B157" s="1">
        <v>157</v>
      </c>
      <c r="C157" s="29"/>
      <c r="D157" s="67"/>
      <c r="E157" s="49"/>
      <c r="F157" s="67"/>
      <c r="G157" s="68"/>
      <c r="H157" s="17"/>
      <c r="I157" s="2">
        <f>май.26!I157+F157-E157</f>
        <v>-3720</v>
      </c>
    </row>
    <row r="158" spans="1:9" x14ac:dyDescent="0.25">
      <c r="B158" s="1">
        <v>158</v>
      </c>
      <c r="C158" s="29"/>
      <c r="D158" s="67"/>
      <c r="E158" s="49"/>
      <c r="F158" s="67"/>
      <c r="G158" s="68"/>
      <c r="H158" s="17"/>
      <c r="I158" s="2">
        <f>май.26!I158+F158-E158</f>
        <v>-18600</v>
      </c>
    </row>
  </sheetData>
  <mergeCells count="1">
    <mergeCell ref="C1:I2"/>
  </mergeCells>
  <conditionalFormatting sqref="I1:I158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7FB9B-B2DF-49E0-B8BA-22C407FBD78F}">
  <sheetPr>
    <tabColor theme="6" tint="-0.499984740745262"/>
  </sheetPr>
  <dimension ref="A1:I158"/>
  <sheetViews>
    <sheetView zoomScale="115" zoomScaleNormal="115" workbookViewId="0">
      <selection activeCell="E4" sqref="E4:E158"/>
    </sheetView>
  </sheetViews>
  <sheetFormatPr defaultRowHeight="15" x14ac:dyDescent="0.25"/>
  <cols>
    <col min="3" max="3" width="18.5703125" customWidth="1"/>
    <col min="5" max="5" width="14.5703125" customWidth="1"/>
    <col min="6" max="6" width="11.5703125" bestFit="1" customWidth="1"/>
    <col min="8" max="8" width="10.140625" bestFit="1" customWidth="1"/>
    <col min="9" max="9" width="16" customWidth="1"/>
  </cols>
  <sheetData>
    <row r="1" spans="1:9" x14ac:dyDescent="0.25">
      <c r="A1" s="10" t="s">
        <v>2</v>
      </c>
      <c r="B1" s="67" t="s">
        <v>3</v>
      </c>
      <c r="C1" s="71">
        <v>46204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7" t="s">
        <v>13</v>
      </c>
      <c r="B3" s="67" t="s">
        <v>14</v>
      </c>
      <c r="C3" s="20" t="s">
        <v>8</v>
      </c>
      <c r="D3" s="67" t="s">
        <v>15</v>
      </c>
      <c r="E3" s="67" t="s">
        <v>16</v>
      </c>
      <c r="F3" s="14" t="s">
        <v>12</v>
      </c>
      <c r="G3" s="68" t="s">
        <v>17</v>
      </c>
      <c r="H3" s="17" t="s">
        <v>18</v>
      </c>
      <c r="I3" s="15" t="s">
        <v>19</v>
      </c>
    </row>
    <row r="4" spans="1:9" x14ac:dyDescent="0.25">
      <c r="A4" s="16"/>
      <c r="B4" s="67">
        <v>1</v>
      </c>
      <c r="C4" s="54"/>
      <c r="D4" s="67"/>
      <c r="E4" s="49"/>
      <c r="F4" s="67"/>
      <c r="G4" s="68"/>
      <c r="H4" s="17"/>
      <c r="I4" s="2">
        <f>июн.26!I4+F4-E4</f>
        <v>-20600</v>
      </c>
    </row>
    <row r="5" spans="1:9" x14ac:dyDescent="0.25">
      <c r="A5" s="27"/>
      <c r="B5" s="67">
        <v>2</v>
      </c>
      <c r="C5" s="21"/>
      <c r="D5" s="67"/>
      <c r="E5" s="49"/>
      <c r="F5" s="67"/>
      <c r="G5" s="68"/>
      <c r="H5" s="17"/>
      <c r="I5" s="2">
        <f>июн.26!I5+F5-E5</f>
        <v>-2240</v>
      </c>
    </row>
    <row r="6" spans="1:9" s="26" customFormat="1" x14ac:dyDescent="0.25">
      <c r="A6" s="27"/>
      <c r="B6" s="25">
        <v>3</v>
      </c>
      <c r="C6" s="21"/>
      <c r="D6" s="25"/>
      <c r="E6" s="49"/>
      <c r="F6" s="67"/>
      <c r="G6" s="68"/>
      <c r="H6" s="17"/>
      <c r="I6" s="2">
        <f>июн.26!I6+F6-E6</f>
        <v>-8600</v>
      </c>
    </row>
    <row r="7" spans="1:9" x14ac:dyDescent="0.25">
      <c r="A7" s="67"/>
      <c r="B7" s="67">
        <v>4</v>
      </c>
      <c r="C7" s="29"/>
      <c r="D7" s="67"/>
      <c r="E7" s="49"/>
      <c r="F7" s="67"/>
      <c r="G7" s="68"/>
      <c r="H7" s="17"/>
      <c r="I7" s="2">
        <f>июн.26!I7+F7-E7</f>
        <v>-2240</v>
      </c>
    </row>
    <row r="8" spans="1:9" x14ac:dyDescent="0.25">
      <c r="A8" s="67"/>
      <c r="B8" s="67">
        <v>6</v>
      </c>
      <c r="C8" s="29"/>
      <c r="D8" s="67"/>
      <c r="E8" s="49"/>
      <c r="F8" s="67"/>
      <c r="G8" s="68"/>
      <c r="H8" s="17"/>
      <c r="I8" s="2">
        <f>июн.26!I8+F8-E8</f>
        <v>0</v>
      </c>
    </row>
    <row r="9" spans="1:9" x14ac:dyDescent="0.25">
      <c r="A9" s="67"/>
      <c r="B9" s="67">
        <v>7</v>
      </c>
      <c r="C9" s="29"/>
      <c r="D9" s="67"/>
      <c r="E9" s="49"/>
      <c r="F9" s="67"/>
      <c r="G9" s="68"/>
      <c r="H9" s="17"/>
      <c r="I9" s="2">
        <f>июн.26!I9+F9-E9</f>
        <v>0</v>
      </c>
    </row>
    <row r="10" spans="1:9" x14ac:dyDescent="0.25">
      <c r="A10" s="67"/>
      <c r="B10" s="67">
        <v>8</v>
      </c>
      <c r="C10" s="29"/>
      <c r="D10" s="67"/>
      <c r="E10" s="49"/>
      <c r="F10" s="67"/>
      <c r="G10" s="68"/>
      <c r="H10" s="17"/>
      <c r="I10" s="2">
        <f>июн.26!I10+F10-E10</f>
        <v>-2240</v>
      </c>
    </row>
    <row r="11" spans="1:9" x14ac:dyDescent="0.25">
      <c r="A11" s="67"/>
      <c r="B11" s="67">
        <v>9</v>
      </c>
      <c r="C11" s="20"/>
      <c r="D11" s="67"/>
      <c r="E11" s="49"/>
      <c r="F11" s="67"/>
      <c r="G11" s="68"/>
      <c r="H11" s="17"/>
      <c r="I11" s="2">
        <f>июн.26!I11+F11-E11</f>
        <v>-1520</v>
      </c>
    </row>
    <row r="12" spans="1:9" x14ac:dyDescent="0.25">
      <c r="A12" s="67"/>
      <c r="B12" s="67">
        <v>10</v>
      </c>
      <c r="C12" s="20"/>
      <c r="D12" s="67"/>
      <c r="E12" s="49"/>
      <c r="F12" s="67"/>
      <c r="G12" s="68"/>
      <c r="H12" s="17"/>
      <c r="I12" s="2">
        <f>июн.26!I12+F12-E12</f>
        <v>-33600</v>
      </c>
    </row>
    <row r="13" spans="1:9" x14ac:dyDescent="0.25">
      <c r="A13" s="67"/>
      <c r="B13" s="67">
        <v>11</v>
      </c>
      <c r="C13" s="20"/>
      <c r="D13" s="67"/>
      <c r="E13" s="49"/>
      <c r="F13" s="67"/>
      <c r="G13" s="68"/>
      <c r="H13" s="17"/>
      <c r="I13" s="2">
        <f>июн.26!I13+F13-E13</f>
        <v>-2240</v>
      </c>
    </row>
    <row r="14" spans="1:9" x14ac:dyDescent="0.25">
      <c r="A14" s="67"/>
      <c r="B14" s="67">
        <v>12</v>
      </c>
      <c r="C14" s="29"/>
      <c r="D14" s="67"/>
      <c r="E14" s="49"/>
      <c r="F14" s="67"/>
      <c r="G14" s="68"/>
      <c r="H14" s="17"/>
      <c r="I14" s="2">
        <f>июн.26!I14+F14-E14</f>
        <v>-6720</v>
      </c>
    </row>
    <row r="15" spans="1:9" x14ac:dyDescent="0.25">
      <c r="A15" s="27"/>
      <c r="B15" s="67">
        <v>13</v>
      </c>
      <c r="C15" s="20"/>
      <c r="D15" s="67"/>
      <c r="E15" s="49"/>
      <c r="F15" s="67"/>
      <c r="G15" s="68"/>
      <c r="H15" s="17"/>
      <c r="I15" s="2">
        <f>июн.26!I15+F15-E15</f>
        <v>-2240</v>
      </c>
    </row>
    <row r="16" spans="1:9" x14ac:dyDescent="0.25">
      <c r="A16" s="67"/>
      <c r="B16" s="67">
        <v>14</v>
      </c>
      <c r="C16" s="20"/>
      <c r="D16" s="67"/>
      <c r="E16" s="49"/>
      <c r="F16" s="67"/>
      <c r="G16" s="68"/>
      <c r="H16" s="17"/>
      <c r="I16" s="2">
        <f>июн.26!I16+F16-E16</f>
        <v>-2240</v>
      </c>
    </row>
    <row r="17" spans="1:9" x14ac:dyDescent="0.25">
      <c r="A17" s="67"/>
      <c r="B17" s="67">
        <v>15</v>
      </c>
      <c r="C17" s="29"/>
      <c r="D17" s="67"/>
      <c r="E17" s="49"/>
      <c r="F17" s="67"/>
      <c r="G17" s="68"/>
      <c r="H17" s="17"/>
      <c r="I17" s="2">
        <f>июн.26!I17+F17-E17</f>
        <v>0</v>
      </c>
    </row>
    <row r="18" spans="1:9" x14ac:dyDescent="0.25">
      <c r="A18" s="67"/>
      <c r="B18" s="67">
        <v>16</v>
      </c>
      <c r="C18" s="21"/>
      <c r="D18" s="67"/>
      <c r="E18" s="49"/>
      <c r="F18" s="67"/>
      <c r="G18" s="68"/>
      <c r="H18" s="17"/>
      <c r="I18" s="2">
        <f>июн.26!I18+F18-E18</f>
        <v>-6720</v>
      </c>
    </row>
    <row r="19" spans="1:9" x14ac:dyDescent="0.25">
      <c r="A19" s="67"/>
      <c r="B19" s="67">
        <v>17</v>
      </c>
      <c r="C19" s="29"/>
      <c r="D19" s="67"/>
      <c r="E19" s="49"/>
      <c r="F19" s="67"/>
      <c r="G19" s="68"/>
      <c r="H19" s="17"/>
      <c r="I19" s="2">
        <f>июн.26!I19+F19-E19</f>
        <v>6720</v>
      </c>
    </row>
    <row r="20" spans="1:9" x14ac:dyDescent="0.25">
      <c r="A20" s="67"/>
      <c r="B20" s="67">
        <v>18</v>
      </c>
      <c r="C20" s="20"/>
      <c r="D20" s="67"/>
      <c r="E20" s="49"/>
      <c r="F20" s="67"/>
      <c r="G20" s="68"/>
      <c r="H20" s="17"/>
      <c r="I20" s="2">
        <f>июн.26!I20+F20-E20</f>
        <v>-6720</v>
      </c>
    </row>
    <row r="21" spans="1:9" x14ac:dyDescent="0.25">
      <c r="A21" s="67"/>
      <c r="B21" s="67">
        <v>19</v>
      </c>
      <c r="C21" s="20"/>
      <c r="D21" s="67"/>
      <c r="E21" s="49"/>
      <c r="F21" s="67"/>
      <c r="G21" s="68"/>
      <c r="H21" s="17"/>
      <c r="I21" s="2">
        <f>июн.26!I21+F21-E21</f>
        <v>-1860</v>
      </c>
    </row>
    <row r="22" spans="1:9" x14ac:dyDescent="0.25">
      <c r="A22" s="67"/>
      <c r="B22" s="67">
        <v>20</v>
      </c>
      <c r="C22" s="29"/>
      <c r="D22" s="67"/>
      <c r="E22" s="49"/>
      <c r="F22" s="67"/>
      <c r="G22" s="68"/>
      <c r="H22" s="17"/>
      <c r="I22" s="2">
        <f>июн.26!I22+F22-E22</f>
        <v>0</v>
      </c>
    </row>
    <row r="23" spans="1:9" x14ac:dyDescent="0.25">
      <c r="A23" s="1"/>
      <c r="B23" s="1">
        <v>21</v>
      </c>
      <c r="C23" s="29"/>
      <c r="D23" s="67"/>
      <c r="E23" s="49"/>
      <c r="F23" s="67"/>
      <c r="G23" s="68"/>
      <c r="H23" s="17"/>
      <c r="I23" s="2">
        <f>июн.26!I23+F23-E23</f>
        <v>-2240</v>
      </c>
    </row>
    <row r="24" spans="1:9" x14ac:dyDescent="0.25">
      <c r="A24" s="1"/>
      <c r="B24" s="1">
        <v>22</v>
      </c>
      <c r="C24" s="20"/>
      <c r="D24" s="67"/>
      <c r="E24" s="49"/>
      <c r="F24" s="67"/>
      <c r="G24" s="68"/>
      <c r="H24" s="17"/>
      <c r="I24" s="2">
        <f>июн.26!I24+F24-E24</f>
        <v>8960</v>
      </c>
    </row>
    <row r="25" spans="1:9" x14ac:dyDescent="0.25">
      <c r="A25" s="1"/>
      <c r="B25" s="1">
        <v>23</v>
      </c>
      <c r="C25" s="20"/>
      <c r="D25" s="67"/>
      <c r="E25" s="49"/>
      <c r="F25" s="67"/>
      <c r="G25" s="68"/>
      <c r="H25" s="17"/>
      <c r="I25" s="2">
        <f>июн.26!I25+F25-E25</f>
        <v>-4480</v>
      </c>
    </row>
    <row r="26" spans="1:9" x14ac:dyDescent="0.25">
      <c r="A26" s="1"/>
      <c r="B26" s="1">
        <v>24</v>
      </c>
      <c r="C26" s="20"/>
      <c r="D26" s="67"/>
      <c r="E26" s="49"/>
      <c r="F26" s="67"/>
      <c r="G26" s="68"/>
      <c r="H26" s="17"/>
      <c r="I26" s="2">
        <f>июн.26!I26+F26-E26</f>
        <v>6400</v>
      </c>
    </row>
    <row r="27" spans="1:9" x14ac:dyDescent="0.25">
      <c r="A27" s="1"/>
      <c r="B27" s="1">
        <v>25</v>
      </c>
      <c r="C27" s="29"/>
      <c r="D27" s="67"/>
      <c r="E27" s="49"/>
      <c r="F27" s="67"/>
      <c r="G27" s="68"/>
      <c r="H27" s="17"/>
      <c r="I27" s="2">
        <f>июн.26!I27+F27-E27</f>
        <v>0</v>
      </c>
    </row>
    <row r="28" spans="1:9" x14ac:dyDescent="0.25">
      <c r="A28" s="27"/>
      <c r="B28" s="1">
        <v>26</v>
      </c>
      <c r="C28" s="29"/>
      <c r="D28" s="67"/>
      <c r="E28" s="49"/>
      <c r="F28" s="67"/>
      <c r="G28" s="68"/>
      <c r="H28" s="17"/>
      <c r="I28" s="2">
        <f>июн.26!I28+F28-E28</f>
        <v>-4480</v>
      </c>
    </row>
    <row r="29" spans="1:9" x14ac:dyDescent="0.25">
      <c r="A29" s="1"/>
      <c r="B29" s="1">
        <v>27</v>
      </c>
      <c r="C29" s="29"/>
      <c r="D29" s="67"/>
      <c r="E29" s="49"/>
      <c r="F29" s="67"/>
      <c r="G29" s="68"/>
      <c r="H29" s="17"/>
      <c r="I29" s="2">
        <f>июн.26!I29+F29-E29</f>
        <v>-3600</v>
      </c>
    </row>
    <row r="30" spans="1:9" x14ac:dyDescent="0.25">
      <c r="A30" s="1"/>
      <c r="B30" s="1">
        <v>28</v>
      </c>
      <c r="C30" s="29"/>
      <c r="D30" s="67"/>
      <c r="E30" s="49"/>
      <c r="F30" s="67"/>
      <c r="G30" s="68"/>
      <c r="H30" s="17"/>
      <c r="I30" s="2">
        <f>июн.26!I30+F30-E30</f>
        <v>-6100</v>
      </c>
    </row>
    <row r="31" spans="1:9" x14ac:dyDescent="0.25">
      <c r="A31" s="1"/>
      <c r="B31" s="1">
        <v>29</v>
      </c>
      <c r="C31" s="29"/>
      <c r="D31" s="67"/>
      <c r="E31" s="49"/>
      <c r="F31" s="67"/>
      <c r="G31" s="68"/>
      <c r="H31" s="17"/>
      <c r="I31" s="2">
        <f>июн.26!I31+F31-E31</f>
        <v>-2240</v>
      </c>
    </row>
    <row r="32" spans="1:9" x14ac:dyDescent="0.25">
      <c r="A32" s="1"/>
      <c r="B32" s="1">
        <v>30</v>
      </c>
      <c r="C32" s="29"/>
      <c r="D32" s="67"/>
      <c r="E32" s="49"/>
      <c r="F32" s="67"/>
      <c r="G32" s="68"/>
      <c r="H32" s="17"/>
      <c r="I32" s="2">
        <f>июн.26!I32+F32-E32</f>
        <v>-580</v>
      </c>
    </row>
    <row r="33" spans="1:9" x14ac:dyDescent="0.25">
      <c r="A33" s="1"/>
      <c r="B33" s="1">
        <v>31</v>
      </c>
      <c r="C33" s="29"/>
      <c r="D33" s="67"/>
      <c r="E33" s="49"/>
      <c r="F33" s="67"/>
      <c r="G33" s="68"/>
      <c r="H33" s="17"/>
      <c r="I33" s="2">
        <f>июн.26!I33+F33-E33</f>
        <v>-4480</v>
      </c>
    </row>
    <row r="34" spans="1:9" x14ac:dyDescent="0.25">
      <c r="A34" s="1"/>
      <c r="B34" s="1">
        <v>32</v>
      </c>
      <c r="C34" s="29"/>
      <c r="D34" s="67"/>
      <c r="E34" s="49"/>
      <c r="F34" s="67"/>
      <c r="G34" s="68"/>
      <c r="H34" s="17"/>
      <c r="I34" s="2">
        <f>июн.26!I34+F34-E34</f>
        <v>-20160</v>
      </c>
    </row>
    <row r="35" spans="1:9" x14ac:dyDescent="0.25">
      <c r="A35" s="1"/>
      <c r="B35" s="1">
        <v>33</v>
      </c>
      <c r="C35" s="29"/>
      <c r="D35" s="67"/>
      <c r="E35" s="49"/>
      <c r="F35" s="67"/>
      <c r="G35" s="68"/>
      <c r="H35" s="17"/>
      <c r="I35" s="2">
        <f>июн.26!I35+F35-E35</f>
        <v>-6720</v>
      </c>
    </row>
    <row r="36" spans="1:9" x14ac:dyDescent="0.25">
      <c r="A36" s="1"/>
      <c r="B36" s="1">
        <v>35</v>
      </c>
      <c r="C36" s="29"/>
      <c r="D36" s="67"/>
      <c r="E36" s="49"/>
      <c r="F36" s="67"/>
      <c r="G36" s="68"/>
      <c r="H36" s="17"/>
      <c r="I36" s="2">
        <f>июн.26!I36+F36-E36</f>
        <v>-2240</v>
      </c>
    </row>
    <row r="37" spans="1:9" x14ac:dyDescent="0.25">
      <c r="A37" s="1"/>
      <c r="B37" s="1">
        <v>36</v>
      </c>
      <c r="C37" s="29"/>
      <c r="D37" s="67"/>
      <c r="E37" s="49"/>
      <c r="F37" s="67"/>
      <c r="G37" s="68"/>
      <c r="H37" s="17"/>
      <c r="I37" s="2">
        <f>июн.26!I37+F37-E37</f>
        <v>-15160</v>
      </c>
    </row>
    <row r="38" spans="1:9" x14ac:dyDescent="0.25">
      <c r="A38" s="1"/>
      <c r="B38" s="1">
        <v>37</v>
      </c>
      <c r="C38" s="29"/>
      <c r="D38" s="67"/>
      <c r="E38" s="49"/>
      <c r="F38" s="67"/>
      <c r="G38" s="68"/>
      <c r="H38" s="17"/>
      <c r="I38" s="2">
        <f>июн.26!I38+F38-E38</f>
        <v>-4480</v>
      </c>
    </row>
    <row r="39" spans="1:9" x14ac:dyDescent="0.25">
      <c r="A39" s="1"/>
      <c r="B39" s="1">
        <v>38.39</v>
      </c>
      <c r="C39" s="29"/>
      <c r="D39" s="67"/>
      <c r="E39" s="49"/>
      <c r="F39" s="67"/>
      <c r="G39" s="68"/>
      <c r="H39" s="17"/>
      <c r="I39" s="2">
        <f>июн.26!I39+F39-E39</f>
        <v>-2240</v>
      </c>
    </row>
    <row r="40" spans="1:9" x14ac:dyDescent="0.25">
      <c r="A40" s="1"/>
      <c r="B40" s="1">
        <v>39</v>
      </c>
      <c r="C40" s="29"/>
      <c r="D40" s="67"/>
      <c r="E40" s="49"/>
      <c r="F40" s="67"/>
      <c r="G40" s="68"/>
      <c r="H40" s="17"/>
      <c r="I40" s="2">
        <f>июн.26!I40+F40-E40</f>
        <v>0</v>
      </c>
    </row>
    <row r="41" spans="1:9" x14ac:dyDescent="0.25">
      <c r="A41" s="28"/>
      <c r="B41" s="1">
        <v>40</v>
      </c>
      <c r="C41" s="29"/>
      <c r="D41" s="67"/>
      <c r="E41" s="49"/>
      <c r="F41" s="67"/>
      <c r="G41" s="68"/>
      <c r="H41" s="17"/>
      <c r="I41" s="2">
        <f>июн.26!I41+F41-E41</f>
        <v>-2240</v>
      </c>
    </row>
    <row r="42" spans="1:9" x14ac:dyDescent="0.25">
      <c r="A42" s="1"/>
      <c r="B42" s="1">
        <v>41</v>
      </c>
      <c r="C42" s="29"/>
      <c r="D42" s="67"/>
      <c r="E42" s="49"/>
      <c r="F42" s="67"/>
      <c r="G42" s="68"/>
      <c r="H42" s="17"/>
      <c r="I42" s="2">
        <f>июн.26!I42+F42-E42</f>
        <v>-4480</v>
      </c>
    </row>
    <row r="43" spans="1:9" x14ac:dyDescent="0.25">
      <c r="A43" s="1"/>
      <c r="B43" s="1">
        <v>42</v>
      </c>
      <c r="C43" s="29"/>
      <c r="D43" s="67"/>
      <c r="E43" s="49"/>
      <c r="F43" s="67"/>
      <c r="G43" s="68"/>
      <c r="H43" s="17"/>
      <c r="I43" s="2">
        <f>июн.26!I43+F43-E43</f>
        <v>20160</v>
      </c>
    </row>
    <row r="44" spans="1:9" x14ac:dyDescent="0.25">
      <c r="A44" s="1"/>
      <c r="B44" s="1">
        <v>43</v>
      </c>
      <c r="C44" s="29"/>
      <c r="D44" s="67"/>
      <c r="E44" s="49"/>
      <c r="F44" s="67"/>
      <c r="G44" s="68"/>
      <c r="H44" s="17"/>
      <c r="I44" s="2">
        <f>июн.26!I44+F44-E44</f>
        <v>-4480</v>
      </c>
    </row>
    <row r="45" spans="1:9" x14ac:dyDescent="0.25">
      <c r="A45" s="1"/>
      <c r="B45" s="1">
        <v>44</v>
      </c>
      <c r="C45" s="29"/>
      <c r="D45" s="67"/>
      <c r="E45" s="49"/>
      <c r="F45" s="67"/>
      <c r="G45" s="68"/>
      <c r="H45" s="17"/>
      <c r="I45" s="2">
        <f>июн.26!I45+F45-E45</f>
        <v>-33600</v>
      </c>
    </row>
    <row r="46" spans="1:9" x14ac:dyDescent="0.25">
      <c r="A46" s="1"/>
      <c r="B46" s="1">
        <v>45</v>
      </c>
      <c r="C46" s="29"/>
      <c r="D46" s="67"/>
      <c r="E46" s="49"/>
      <c r="F46" s="67"/>
      <c r="G46" s="68"/>
      <c r="H46" s="17"/>
      <c r="I46" s="2">
        <f>июн.26!I46+F46-E46</f>
        <v>-6720</v>
      </c>
    </row>
    <row r="47" spans="1:9" x14ac:dyDescent="0.25">
      <c r="A47" s="1"/>
      <c r="B47" s="1">
        <v>46</v>
      </c>
      <c r="C47" s="29"/>
      <c r="D47" s="67"/>
      <c r="E47" s="49"/>
      <c r="F47" s="67"/>
      <c r="G47" s="68"/>
      <c r="H47" s="17"/>
      <c r="I47" s="2">
        <f>июн.26!I47+F47-E47</f>
        <v>-13800</v>
      </c>
    </row>
    <row r="48" spans="1:9" x14ac:dyDescent="0.25">
      <c r="A48" s="1"/>
      <c r="B48" s="1">
        <v>47</v>
      </c>
      <c r="C48" s="29"/>
      <c r="D48" s="67"/>
      <c r="E48" s="49"/>
      <c r="F48" s="67"/>
      <c r="G48" s="68"/>
      <c r="H48" s="17"/>
      <c r="I48" s="2">
        <f>июн.26!I48+F48-E48</f>
        <v>6400</v>
      </c>
    </row>
    <row r="49" spans="1:9" x14ac:dyDescent="0.25">
      <c r="A49" s="1"/>
      <c r="B49" s="1">
        <v>48</v>
      </c>
      <c r="C49" s="29"/>
      <c r="D49" s="67"/>
      <c r="E49" s="49"/>
      <c r="F49" s="67"/>
      <c r="G49" s="68"/>
      <c r="H49" s="17"/>
      <c r="I49" s="2">
        <f>июн.26!I49+F49-E49</f>
        <v>-2240</v>
      </c>
    </row>
    <row r="50" spans="1:9" x14ac:dyDescent="0.25">
      <c r="A50" s="1"/>
      <c r="B50" s="1">
        <v>49</v>
      </c>
      <c r="C50" s="29"/>
      <c r="D50" s="67"/>
      <c r="E50" s="49"/>
      <c r="F50" s="67"/>
      <c r="G50" s="68"/>
      <c r="H50" s="17"/>
      <c r="I50" s="2">
        <f>июн.26!I50+F50-E50</f>
        <v>-2240</v>
      </c>
    </row>
    <row r="51" spans="1:9" x14ac:dyDescent="0.25">
      <c r="A51" s="1"/>
      <c r="B51" s="1">
        <v>50</v>
      </c>
      <c r="C51" s="29"/>
      <c r="D51" s="67"/>
      <c r="E51" s="49"/>
      <c r="F51" s="67"/>
      <c r="G51" s="68"/>
      <c r="H51" s="17"/>
      <c r="I51" s="2">
        <f>июн.26!I51+F51-E51</f>
        <v>-4480</v>
      </c>
    </row>
    <row r="52" spans="1:9" x14ac:dyDescent="0.25">
      <c r="A52" s="1"/>
      <c r="B52" s="1">
        <v>51</v>
      </c>
      <c r="C52" s="20"/>
      <c r="D52" s="67"/>
      <c r="E52" s="49"/>
      <c r="F52" s="67"/>
      <c r="G52" s="68"/>
      <c r="H52" s="17"/>
      <c r="I52" s="2">
        <f>июн.26!I52+F52-E52</f>
        <v>-6720</v>
      </c>
    </row>
    <row r="53" spans="1:9" x14ac:dyDescent="0.25">
      <c r="A53" s="1"/>
      <c r="B53" s="1">
        <v>52</v>
      </c>
      <c r="C53" s="29"/>
      <c r="D53" s="67"/>
      <c r="E53" s="49"/>
      <c r="F53" s="67"/>
      <c r="G53" s="68"/>
      <c r="H53" s="17"/>
      <c r="I53" s="2">
        <f>июн.26!I53+F53-E53</f>
        <v>-15680</v>
      </c>
    </row>
    <row r="54" spans="1:9" x14ac:dyDescent="0.25">
      <c r="A54" s="1"/>
      <c r="B54" s="1">
        <v>53</v>
      </c>
      <c r="C54" s="29"/>
      <c r="D54" s="67"/>
      <c r="E54" s="49"/>
      <c r="F54" s="67"/>
      <c r="G54" s="68"/>
      <c r="H54" s="17"/>
      <c r="I54" s="2">
        <f>июн.26!I54+F54-E54</f>
        <v>-14600</v>
      </c>
    </row>
    <row r="55" spans="1:9" x14ac:dyDescent="0.25">
      <c r="A55" s="1"/>
      <c r="B55" s="1">
        <v>54</v>
      </c>
      <c r="C55" s="29"/>
      <c r="D55" s="67"/>
      <c r="E55" s="49"/>
      <c r="F55" s="67"/>
      <c r="G55" s="68"/>
      <c r="H55" s="17"/>
      <c r="I55" s="2">
        <f>июн.26!I55+F55-E55</f>
        <v>-4420</v>
      </c>
    </row>
    <row r="56" spans="1:9" x14ac:dyDescent="0.25">
      <c r="A56" s="1"/>
      <c r="B56" s="1">
        <v>55</v>
      </c>
      <c r="C56" s="29"/>
      <c r="D56" s="67"/>
      <c r="E56" s="49"/>
      <c r="F56" s="67"/>
      <c r="G56" s="68"/>
      <c r="H56" s="17"/>
      <c r="I56" s="2">
        <f>июн.26!I56+F56-E56</f>
        <v>-4480</v>
      </c>
    </row>
    <row r="57" spans="1:9" x14ac:dyDescent="0.25">
      <c r="A57" s="1"/>
      <c r="B57" s="1">
        <v>56</v>
      </c>
      <c r="C57" s="29"/>
      <c r="D57" s="67"/>
      <c r="E57" s="49"/>
      <c r="F57" s="67"/>
      <c r="G57" s="68"/>
      <c r="H57" s="17"/>
      <c r="I57" s="2">
        <f>июн.26!I57+F57-E57</f>
        <v>0</v>
      </c>
    </row>
    <row r="58" spans="1:9" x14ac:dyDescent="0.25">
      <c r="A58" s="1"/>
      <c r="B58" s="1">
        <v>57</v>
      </c>
      <c r="C58" s="29"/>
      <c r="D58" s="67"/>
      <c r="E58" s="49"/>
      <c r="F58" s="67"/>
      <c r="G58" s="68"/>
      <c r="H58" s="17"/>
      <c r="I58" s="2">
        <f>июн.26!I58+F58-E58</f>
        <v>-33600</v>
      </c>
    </row>
    <row r="59" spans="1:9" x14ac:dyDescent="0.25">
      <c r="A59" s="1"/>
      <c r="B59" s="1">
        <v>58</v>
      </c>
      <c r="C59" s="29"/>
      <c r="D59" s="67"/>
      <c r="E59" s="49"/>
      <c r="F59" s="67"/>
      <c r="G59" s="68"/>
      <c r="H59" s="17"/>
      <c r="I59" s="2">
        <f>июн.26!I59+F59-E59</f>
        <v>-33600</v>
      </c>
    </row>
    <row r="60" spans="1:9" x14ac:dyDescent="0.25">
      <c r="A60" s="1"/>
      <c r="B60" s="1">
        <v>59</v>
      </c>
      <c r="C60" s="29"/>
      <c r="D60" s="67"/>
      <c r="E60" s="49"/>
      <c r="F60" s="67"/>
      <c r="G60" s="68"/>
      <c r="H60" s="17"/>
      <c r="I60" s="2">
        <f>июн.26!I60+F60-E60</f>
        <v>-2240</v>
      </c>
    </row>
    <row r="61" spans="1:9" x14ac:dyDescent="0.25">
      <c r="A61" s="1"/>
      <c r="B61" s="1">
        <v>60</v>
      </c>
      <c r="C61" s="29"/>
      <c r="D61" s="67"/>
      <c r="E61" s="49"/>
      <c r="F61" s="67"/>
      <c r="G61" s="68"/>
      <c r="H61" s="17"/>
      <c r="I61" s="2">
        <f>июн.26!I61+F61-E61</f>
        <v>-2240</v>
      </c>
    </row>
    <row r="62" spans="1:9" x14ac:dyDescent="0.25">
      <c r="A62" s="1"/>
      <c r="B62" s="1">
        <v>61</v>
      </c>
      <c r="C62" s="29"/>
      <c r="D62" s="67"/>
      <c r="E62" s="49"/>
      <c r="F62" s="67"/>
      <c r="G62" s="68"/>
      <c r="H62" s="17"/>
      <c r="I62" s="2">
        <f>июн.26!I62+F62-E62</f>
        <v>-10780</v>
      </c>
    </row>
    <row r="63" spans="1:9" x14ac:dyDescent="0.25">
      <c r="A63" s="1"/>
      <c r="B63" s="1">
        <v>62</v>
      </c>
      <c r="C63" s="29"/>
      <c r="D63" s="67"/>
      <c r="E63" s="49"/>
      <c r="F63" s="67"/>
      <c r="G63" s="68"/>
      <c r="H63" s="17"/>
      <c r="I63" s="2">
        <f>июн.26!I63+F63-E63</f>
        <v>-2240</v>
      </c>
    </row>
    <row r="64" spans="1:9" x14ac:dyDescent="0.25">
      <c r="A64" s="1"/>
      <c r="B64" s="1">
        <v>63</v>
      </c>
      <c r="C64" s="29"/>
      <c r="D64" s="67"/>
      <c r="E64" s="49"/>
      <c r="F64" s="67"/>
      <c r="G64" s="68"/>
      <c r="H64" s="17"/>
      <c r="I64" s="2">
        <f>июн.26!I64+F64-E64</f>
        <v>-2240</v>
      </c>
    </row>
    <row r="65" spans="1:9" x14ac:dyDescent="0.25">
      <c r="A65" s="1"/>
      <c r="B65" s="1">
        <v>64</v>
      </c>
      <c r="C65" s="29"/>
      <c r="D65" s="67"/>
      <c r="E65" s="49"/>
      <c r="F65" s="67"/>
      <c r="G65" s="68"/>
      <c r="H65" s="17"/>
      <c r="I65" s="2">
        <f>июн.26!I65+F65-E65</f>
        <v>-4480</v>
      </c>
    </row>
    <row r="66" spans="1:9" x14ac:dyDescent="0.25">
      <c r="A66" s="1"/>
      <c r="B66" s="1">
        <v>65</v>
      </c>
      <c r="C66" s="29"/>
      <c r="D66" s="67"/>
      <c r="E66" s="49"/>
      <c r="F66" s="67"/>
      <c r="G66" s="68"/>
      <c r="H66" s="17"/>
      <c r="I66" s="2">
        <f>июн.26!I66+F66-E66</f>
        <v>-2240</v>
      </c>
    </row>
    <row r="67" spans="1:9" x14ac:dyDescent="0.25">
      <c r="A67" s="1"/>
      <c r="B67" s="1">
        <v>66</v>
      </c>
      <c r="C67" s="29"/>
      <c r="D67" s="67"/>
      <c r="E67" s="49"/>
      <c r="F67" s="67"/>
      <c r="G67" s="68"/>
      <c r="H67" s="17"/>
      <c r="I67" s="2">
        <f>июн.26!I67+F67-E67</f>
        <v>-2240</v>
      </c>
    </row>
    <row r="68" spans="1:9" x14ac:dyDescent="0.25">
      <c r="A68" s="1"/>
      <c r="B68" s="1">
        <v>67</v>
      </c>
      <c r="C68" s="29"/>
      <c r="D68" s="67"/>
      <c r="E68" s="49"/>
      <c r="F68" s="67"/>
      <c r="G68" s="68"/>
      <c r="H68" s="17"/>
      <c r="I68" s="2">
        <f>июн.26!I68+F68-E68</f>
        <v>-2240</v>
      </c>
    </row>
    <row r="69" spans="1:9" x14ac:dyDescent="0.25">
      <c r="A69" s="1"/>
      <c r="B69" s="1">
        <v>68</v>
      </c>
      <c r="C69" s="29"/>
      <c r="D69" s="67"/>
      <c r="E69" s="49"/>
      <c r="F69" s="67"/>
      <c r="G69" s="68"/>
      <c r="H69" s="17"/>
      <c r="I69" s="2">
        <f>июн.26!I69+F69-E69</f>
        <v>100800</v>
      </c>
    </row>
    <row r="70" spans="1:9" x14ac:dyDescent="0.25">
      <c r="A70" s="28"/>
      <c r="B70" s="1">
        <v>69</v>
      </c>
      <c r="C70" s="20"/>
      <c r="D70" s="67"/>
      <c r="E70" s="49"/>
      <c r="F70" s="67"/>
      <c r="G70" s="68"/>
      <c r="H70" s="17"/>
      <c r="I70" s="2">
        <f>июн.26!I70+F70-E70</f>
        <v>-33600</v>
      </c>
    </row>
    <row r="71" spans="1:9" x14ac:dyDescent="0.25">
      <c r="A71" s="27"/>
      <c r="B71" s="1">
        <v>70</v>
      </c>
      <c r="C71" s="29"/>
      <c r="D71" s="67"/>
      <c r="E71" s="49"/>
      <c r="F71" s="67"/>
      <c r="G71" s="68"/>
      <c r="H71" s="17"/>
      <c r="I71" s="2">
        <f>июн.26!I71+F71-E71</f>
        <v>-3100</v>
      </c>
    </row>
    <row r="72" spans="1:9" x14ac:dyDescent="0.25">
      <c r="A72" s="1"/>
      <c r="B72" s="1">
        <v>71</v>
      </c>
      <c r="C72" s="29"/>
      <c r="D72" s="67"/>
      <c r="E72" s="49"/>
      <c r="F72" s="67"/>
      <c r="G72" s="68"/>
      <c r="H72" s="17"/>
      <c r="I72" s="2">
        <f>июн.26!I72+F72-E72</f>
        <v>-2240</v>
      </c>
    </row>
    <row r="73" spans="1:9" x14ac:dyDescent="0.25">
      <c r="A73" s="1"/>
      <c r="B73" s="1">
        <v>72</v>
      </c>
      <c r="C73" s="29"/>
      <c r="D73" s="67"/>
      <c r="E73" s="49"/>
      <c r="F73" s="67"/>
      <c r="G73" s="68"/>
      <c r="H73" s="17"/>
      <c r="I73" s="2">
        <f>июн.26!I73+F73-E73</f>
        <v>0</v>
      </c>
    </row>
    <row r="74" spans="1:9" x14ac:dyDescent="0.25">
      <c r="A74" s="1"/>
      <c r="B74" s="1">
        <v>73</v>
      </c>
      <c r="C74" s="29"/>
      <c r="D74" s="67"/>
      <c r="E74" s="49"/>
      <c r="F74" s="67"/>
      <c r="G74" s="68"/>
      <c r="H74" s="17"/>
      <c r="I74" s="2">
        <f>июн.26!I74+F74-E74</f>
        <v>0</v>
      </c>
    </row>
    <row r="75" spans="1:9" x14ac:dyDescent="0.25">
      <c r="A75" s="27"/>
      <c r="B75" s="1">
        <v>74</v>
      </c>
      <c r="C75" s="29"/>
      <c r="D75" s="67"/>
      <c r="E75" s="49"/>
      <c r="F75" s="67"/>
      <c r="G75" s="68"/>
      <c r="H75" s="17"/>
      <c r="I75" s="2">
        <f>июн.26!I75+F75-E75</f>
        <v>-6720</v>
      </c>
    </row>
    <row r="76" spans="1:9" x14ac:dyDescent="0.25">
      <c r="A76" s="1"/>
      <c r="B76" s="1">
        <v>75</v>
      </c>
      <c r="C76" s="29"/>
      <c r="D76" s="67"/>
      <c r="E76" s="49"/>
      <c r="F76" s="67"/>
      <c r="G76" s="68"/>
      <c r="H76" s="17"/>
      <c r="I76" s="2">
        <f>июн.26!I76+F76-E76</f>
        <v>-2240</v>
      </c>
    </row>
    <row r="77" spans="1:9" x14ac:dyDescent="0.25">
      <c r="A77" s="1"/>
      <c r="B77" s="1">
        <v>76</v>
      </c>
      <c r="C77" s="29"/>
      <c r="D77" s="67"/>
      <c r="E77" s="49"/>
      <c r="F77" s="67"/>
      <c r="G77" s="68"/>
      <c r="H77" s="17"/>
      <c r="I77" s="2">
        <f>июн.26!I77+F77-E77</f>
        <v>-2240</v>
      </c>
    </row>
    <row r="78" spans="1:9" x14ac:dyDescent="0.25">
      <c r="A78" s="27"/>
      <c r="B78" s="1">
        <v>77</v>
      </c>
      <c r="C78" s="29"/>
      <c r="D78" s="67"/>
      <c r="E78" s="49"/>
      <c r="F78" s="67"/>
      <c r="G78" s="68"/>
      <c r="H78" s="17"/>
      <c r="I78" s="2">
        <f>июн.26!I78+F78-E78</f>
        <v>4480</v>
      </c>
    </row>
    <row r="79" spans="1:9" x14ac:dyDescent="0.25">
      <c r="A79" s="1"/>
      <c r="B79" s="1">
        <v>78</v>
      </c>
      <c r="C79" s="29"/>
      <c r="D79" s="67"/>
      <c r="E79" s="49"/>
      <c r="F79" s="67"/>
      <c r="G79" s="68"/>
      <c r="H79" s="17"/>
      <c r="I79" s="2">
        <f>июн.26!I79+F79-E79</f>
        <v>0</v>
      </c>
    </row>
    <row r="80" spans="1:9" x14ac:dyDescent="0.25">
      <c r="A80" s="1"/>
      <c r="B80" s="1">
        <v>79</v>
      </c>
      <c r="C80" s="29"/>
      <c r="D80" s="67"/>
      <c r="E80" s="49"/>
      <c r="F80" s="67"/>
      <c r="G80" s="68"/>
      <c r="H80" s="17"/>
      <c r="I80" s="2">
        <f>июн.26!I80+F80-E80</f>
        <v>-4480</v>
      </c>
    </row>
    <row r="81" spans="1:9" x14ac:dyDescent="0.25">
      <c r="A81" s="1"/>
      <c r="B81" s="1">
        <v>80</v>
      </c>
      <c r="C81" s="29"/>
      <c r="D81" s="67"/>
      <c r="E81" s="49"/>
      <c r="F81" s="67"/>
      <c r="G81" s="68"/>
      <c r="H81" s="17"/>
      <c r="I81" s="2">
        <f>июн.26!I81+F81-E81</f>
        <v>0</v>
      </c>
    </row>
    <row r="82" spans="1:9" x14ac:dyDescent="0.25">
      <c r="A82" s="1"/>
      <c r="B82" s="1">
        <v>81</v>
      </c>
      <c r="C82" s="29"/>
      <c r="D82" s="67"/>
      <c r="E82" s="49"/>
      <c r="F82" s="67"/>
      <c r="G82" s="68"/>
      <c r="H82" s="17"/>
      <c r="I82" s="2">
        <f>июн.26!I82+F82-E82</f>
        <v>-2240</v>
      </c>
    </row>
    <row r="83" spans="1:9" x14ac:dyDescent="0.25">
      <c r="A83" s="1"/>
      <c r="B83" s="1">
        <v>82</v>
      </c>
      <c r="C83" s="20"/>
      <c r="D83" s="67"/>
      <c r="E83" s="49"/>
      <c r="F83" s="67"/>
      <c r="G83" s="68"/>
      <c r="H83" s="17"/>
      <c r="I83" s="2">
        <f>июн.26!I83+F83-E83</f>
        <v>-2240</v>
      </c>
    </row>
    <row r="84" spans="1:9" x14ac:dyDescent="0.25">
      <c r="A84" s="27"/>
      <c r="B84" s="1">
        <v>83</v>
      </c>
      <c r="C84" s="20"/>
      <c r="D84" s="67"/>
      <c r="E84" s="49"/>
      <c r="F84" s="67"/>
      <c r="G84" s="68"/>
      <c r="H84" s="17"/>
      <c r="I84" s="2">
        <f>июн.26!I84+F84-E84</f>
        <v>-6700</v>
      </c>
    </row>
    <row r="85" spans="1:9" x14ac:dyDescent="0.25">
      <c r="A85" s="1"/>
      <c r="B85" s="1">
        <v>84</v>
      </c>
      <c r="C85" s="29"/>
      <c r="D85" s="67"/>
      <c r="E85" s="49"/>
      <c r="F85" s="67"/>
      <c r="G85" s="68"/>
      <c r="H85" s="17"/>
      <c r="I85" s="2">
        <f>июн.26!I85+F85-E85</f>
        <v>1400</v>
      </c>
    </row>
    <row r="86" spans="1:9" x14ac:dyDescent="0.25">
      <c r="A86" s="1"/>
      <c r="B86" s="1">
        <v>85</v>
      </c>
      <c r="C86" s="29"/>
      <c r="D86" s="67"/>
      <c r="E86" s="49"/>
      <c r="F86" s="67"/>
      <c r="G86" s="68"/>
      <c r="H86" s="17"/>
      <c r="I86" s="2">
        <f>июн.26!I86+F86-E86</f>
        <v>0</v>
      </c>
    </row>
    <row r="87" spans="1:9" x14ac:dyDescent="0.25">
      <c r="A87" s="1"/>
      <c r="B87" s="1">
        <v>86</v>
      </c>
      <c r="C87" s="29"/>
      <c r="D87" s="67"/>
      <c r="E87" s="49"/>
      <c r="F87" s="67"/>
      <c r="G87" s="68"/>
      <c r="H87" s="17"/>
      <c r="I87" s="2">
        <f>июн.26!I87+F87-E87</f>
        <v>-4480</v>
      </c>
    </row>
    <row r="88" spans="1:9" x14ac:dyDescent="0.25">
      <c r="A88" s="28"/>
      <c r="B88" s="1">
        <v>87</v>
      </c>
      <c r="C88" s="29"/>
      <c r="D88" s="67"/>
      <c r="E88" s="49"/>
      <c r="F88" s="67"/>
      <c r="G88" s="68"/>
      <c r="H88" s="17"/>
      <c r="I88" s="2">
        <f>июн.26!I88+F88-E88</f>
        <v>0</v>
      </c>
    </row>
    <row r="89" spans="1:9" x14ac:dyDescent="0.25">
      <c r="A89" s="1"/>
      <c r="B89" s="1">
        <v>88</v>
      </c>
      <c r="C89" s="29"/>
      <c r="D89" s="67"/>
      <c r="E89" s="49"/>
      <c r="F89" s="67"/>
      <c r="G89" s="68"/>
      <c r="H89" s="17"/>
      <c r="I89" s="2">
        <f>июн.26!I89+F89-E89</f>
        <v>-4480</v>
      </c>
    </row>
    <row r="90" spans="1:9" x14ac:dyDescent="0.25">
      <c r="A90" s="1"/>
      <c r="B90" s="1">
        <v>89</v>
      </c>
      <c r="C90" s="29"/>
      <c r="D90" s="67"/>
      <c r="E90" s="49"/>
      <c r="F90" s="67"/>
      <c r="G90" s="68"/>
      <c r="H90" s="17"/>
      <c r="I90" s="2">
        <f>июн.26!I90+F90-E90</f>
        <v>-2240</v>
      </c>
    </row>
    <row r="91" spans="1:9" x14ac:dyDescent="0.25">
      <c r="A91" s="1"/>
      <c r="B91" s="1">
        <v>90</v>
      </c>
      <c r="C91" s="29"/>
      <c r="D91" s="67"/>
      <c r="E91" s="49"/>
      <c r="F91" s="67"/>
      <c r="G91" s="68"/>
      <c r="H91" s="17"/>
      <c r="I91" s="2">
        <f>июн.26!I91+F91-E91</f>
        <v>480</v>
      </c>
    </row>
    <row r="92" spans="1:9" x14ac:dyDescent="0.25">
      <c r="A92" s="1"/>
      <c r="B92" s="1">
        <v>91</v>
      </c>
      <c r="C92" s="29"/>
      <c r="D92" s="67"/>
      <c r="E92" s="49"/>
      <c r="F92" s="67"/>
      <c r="G92" s="68"/>
      <c r="H92" s="17"/>
      <c r="I92" s="2">
        <f>июн.26!I92+F92-E92</f>
        <v>6400</v>
      </c>
    </row>
    <row r="93" spans="1:9" x14ac:dyDescent="0.25">
      <c r="A93" s="1"/>
      <c r="B93" s="1">
        <v>92</v>
      </c>
      <c r="C93" s="29"/>
      <c r="D93" s="67"/>
      <c r="E93" s="49"/>
      <c r="F93" s="67"/>
      <c r="G93" s="68"/>
      <c r="H93" s="17"/>
      <c r="I93" s="2">
        <f>июн.26!I93+F93-E93</f>
        <v>0</v>
      </c>
    </row>
    <row r="94" spans="1:9" x14ac:dyDescent="0.25">
      <c r="A94" s="1"/>
      <c r="B94" s="1">
        <v>93</v>
      </c>
      <c r="C94" s="29"/>
      <c r="D94" s="67"/>
      <c r="E94" s="49"/>
      <c r="F94" s="67"/>
      <c r="G94" s="68"/>
      <c r="H94" s="17"/>
      <c r="I94" s="2">
        <f>июн.26!I94+F94-E94</f>
        <v>0</v>
      </c>
    </row>
    <row r="95" spans="1:9" x14ac:dyDescent="0.25">
      <c r="A95" s="1"/>
      <c r="B95" s="1">
        <v>94</v>
      </c>
      <c r="C95" s="29"/>
      <c r="D95" s="67"/>
      <c r="E95" s="49"/>
      <c r="F95" s="67"/>
      <c r="G95" s="68"/>
      <c r="H95" s="17"/>
      <c r="I95" s="2">
        <f>июн.26!I95+F95-E95</f>
        <v>-4480</v>
      </c>
    </row>
    <row r="96" spans="1:9" x14ac:dyDescent="0.25">
      <c r="A96" s="1"/>
      <c r="B96" s="1">
        <v>95</v>
      </c>
      <c r="C96" s="29"/>
      <c r="D96" s="67"/>
      <c r="E96" s="49"/>
      <c r="F96" s="67"/>
      <c r="G96" s="68"/>
      <c r="H96" s="17"/>
      <c r="I96" s="2">
        <f>июн.26!I96+F96-E96</f>
        <v>-2240</v>
      </c>
    </row>
    <row r="97" spans="1:9" x14ac:dyDescent="0.25">
      <c r="A97" s="1"/>
      <c r="B97" s="1">
        <v>96</v>
      </c>
      <c r="C97" s="20"/>
      <c r="D97" s="67"/>
      <c r="E97" s="49"/>
      <c r="F97" s="67"/>
      <c r="G97" s="68"/>
      <c r="H97" s="17"/>
      <c r="I97" s="2">
        <f>июн.26!I97+F97-E97</f>
        <v>-8960</v>
      </c>
    </row>
    <row r="98" spans="1:9" x14ac:dyDescent="0.25">
      <c r="A98" s="1"/>
      <c r="B98" s="1">
        <v>97</v>
      </c>
      <c r="C98" s="29"/>
      <c r="D98" s="67"/>
      <c r="E98" s="49"/>
      <c r="F98" s="67"/>
      <c r="G98" s="68"/>
      <c r="H98" s="17"/>
      <c r="I98" s="2">
        <f>июн.26!I98+F98-E98</f>
        <v>-23600</v>
      </c>
    </row>
    <row r="99" spans="1:9" x14ac:dyDescent="0.25">
      <c r="A99" s="1"/>
      <c r="B99" s="1">
        <v>98</v>
      </c>
      <c r="C99" s="29"/>
      <c r="D99" s="67"/>
      <c r="E99" s="49"/>
      <c r="F99" s="67"/>
      <c r="G99" s="68"/>
      <c r="H99" s="17"/>
      <c r="I99" s="2">
        <f>июн.26!I99+F99-E99</f>
        <v>-2240</v>
      </c>
    </row>
    <row r="100" spans="1:9" x14ac:dyDescent="0.25">
      <c r="A100" s="1"/>
      <c r="B100" s="1">
        <v>99</v>
      </c>
      <c r="C100" s="29"/>
      <c r="D100" s="67"/>
      <c r="E100" s="49"/>
      <c r="F100" s="67"/>
      <c r="G100" s="68"/>
      <c r="H100" s="17"/>
      <c r="I100" s="2">
        <f>июн.26!I100+F100-E100</f>
        <v>-2240</v>
      </c>
    </row>
    <row r="101" spans="1:9" x14ac:dyDescent="0.25">
      <c r="A101" s="1"/>
      <c r="B101" s="1">
        <v>100</v>
      </c>
      <c r="C101" s="29"/>
      <c r="D101" s="67"/>
      <c r="E101" s="49"/>
      <c r="F101" s="67"/>
      <c r="G101" s="68"/>
      <c r="H101" s="17"/>
      <c r="I101" s="2">
        <f>июн.26!I101+F101-E101</f>
        <v>-23600</v>
      </c>
    </row>
    <row r="102" spans="1:9" x14ac:dyDescent="0.25">
      <c r="A102" s="1"/>
      <c r="B102" s="1">
        <v>101</v>
      </c>
      <c r="C102" s="29"/>
      <c r="D102" s="67"/>
      <c r="E102" s="49"/>
      <c r="F102" s="67"/>
      <c r="G102" s="68"/>
      <c r="H102" s="17"/>
      <c r="I102" s="2">
        <f>июн.26!I102+F102-E102</f>
        <v>0</v>
      </c>
    </row>
    <row r="103" spans="1:9" x14ac:dyDescent="0.25">
      <c r="A103" s="1"/>
      <c r="B103" s="1">
        <v>102</v>
      </c>
      <c r="C103" s="29"/>
      <c r="D103" s="67"/>
      <c r="E103" s="49"/>
      <c r="F103" s="67"/>
      <c r="G103" s="68"/>
      <c r="H103" s="17"/>
      <c r="I103" s="2">
        <f>июн.26!I103+F103-E103</f>
        <v>-23600</v>
      </c>
    </row>
    <row r="104" spans="1:9" x14ac:dyDescent="0.25">
      <c r="A104" s="1"/>
      <c r="B104" s="1">
        <v>103</v>
      </c>
      <c r="C104" s="29"/>
      <c r="D104" s="67"/>
      <c r="E104" s="49"/>
      <c r="F104" s="67"/>
      <c r="G104" s="68"/>
      <c r="H104" s="17"/>
      <c r="I104" s="2">
        <f>июн.26!I104+F104-E104</f>
        <v>-6720</v>
      </c>
    </row>
    <row r="105" spans="1:9" x14ac:dyDescent="0.25">
      <c r="A105" s="1"/>
      <c r="B105" s="1">
        <v>104</v>
      </c>
      <c r="C105" s="29"/>
      <c r="D105" s="67"/>
      <c r="E105" s="49"/>
      <c r="F105" s="67"/>
      <c r="G105" s="68"/>
      <c r="H105" s="17"/>
      <c r="I105" s="2">
        <f>июн.26!I105+F105-E105</f>
        <v>-2240</v>
      </c>
    </row>
    <row r="106" spans="1:9" x14ac:dyDescent="0.25">
      <c r="A106" s="1"/>
      <c r="B106" s="1">
        <v>105</v>
      </c>
      <c r="C106" s="29"/>
      <c r="D106" s="67"/>
      <c r="E106" s="49"/>
      <c r="F106" s="67"/>
      <c r="G106" s="68"/>
      <c r="H106" s="17"/>
      <c r="I106" s="2">
        <f>июн.26!I106+F106-E106</f>
        <v>-33600</v>
      </c>
    </row>
    <row r="107" spans="1:9" x14ac:dyDescent="0.25">
      <c r="A107" s="1"/>
      <c r="B107" s="1">
        <v>106</v>
      </c>
      <c r="C107" s="29"/>
      <c r="D107" s="67"/>
      <c r="E107" s="49"/>
      <c r="F107" s="67"/>
      <c r="G107" s="68"/>
      <c r="H107" s="17"/>
      <c r="I107" s="2">
        <f>июн.26!I107+F107-E107</f>
        <v>80908</v>
      </c>
    </row>
    <row r="108" spans="1:9" x14ac:dyDescent="0.25">
      <c r="A108" s="1"/>
      <c r="B108" s="1">
        <v>107</v>
      </c>
      <c r="C108" s="29"/>
      <c r="D108" s="67"/>
      <c r="E108" s="49"/>
      <c r="F108" s="67"/>
      <c r="G108" s="68"/>
      <c r="H108" s="17"/>
      <c r="I108" s="2">
        <f>июн.26!I108+F108-E108</f>
        <v>0</v>
      </c>
    </row>
    <row r="109" spans="1:9" x14ac:dyDescent="0.25">
      <c r="A109" s="1"/>
      <c r="B109" s="1">
        <v>108</v>
      </c>
      <c r="C109" s="29"/>
      <c r="D109" s="67"/>
      <c r="E109" s="49"/>
      <c r="F109" s="67"/>
      <c r="G109" s="68"/>
      <c r="H109" s="17"/>
      <c r="I109" s="2">
        <f>июн.26!I109+F109-E109</f>
        <v>0</v>
      </c>
    </row>
    <row r="110" spans="1:9" x14ac:dyDescent="0.25">
      <c r="A110" s="1"/>
      <c r="B110" s="1">
        <v>109</v>
      </c>
      <c r="C110" s="29"/>
      <c r="D110" s="67"/>
      <c r="E110" s="49"/>
      <c r="F110" s="67"/>
      <c r="G110" s="68"/>
      <c r="H110" s="17"/>
      <c r="I110" s="2">
        <f>июн.26!I110+F110-E110</f>
        <v>0</v>
      </c>
    </row>
    <row r="111" spans="1:9" x14ac:dyDescent="0.25">
      <c r="A111" s="1"/>
      <c r="B111" s="1">
        <v>110</v>
      </c>
      <c r="C111" s="29"/>
      <c r="D111" s="67"/>
      <c r="E111" s="49"/>
      <c r="F111" s="67"/>
      <c r="G111" s="68"/>
      <c r="H111" s="17"/>
      <c r="I111" s="2">
        <f>июн.26!I111+F111-E111</f>
        <v>-33600</v>
      </c>
    </row>
    <row r="112" spans="1:9" x14ac:dyDescent="0.25">
      <c r="A112" s="1"/>
      <c r="B112" s="1">
        <v>111</v>
      </c>
      <c r="C112" s="29"/>
      <c r="D112" s="67"/>
      <c r="E112" s="49"/>
      <c r="F112" s="67"/>
      <c r="G112" s="68"/>
      <c r="H112" s="17"/>
      <c r="I112" s="2">
        <f>июн.26!I112+F112-E112</f>
        <v>0</v>
      </c>
    </row>
    <row r="113" spans="1:9" x14ac:dyDescent="0.25">
      <c r="A113" s="1"/>
      <c r="B113" s="1">
        <v>112</v>
      </c>
      <c r="C113" s="29"/>
      <c r="D113" s="67"/>
      <c r="E113" s="49"/>
      <c r="F113" s="67"/>
      <c r="G113" s="68"/>
      <c r="H113" s="17"/>
      <c r="I113" s="2">
        <f>июн.26!I113+F113-E113</f>
        <v>-2100</v>
      </c>
    </row>
    <row r="114" spans="1:9" x14ac:dyDescent="0.25">
      <c r="A114" s="1"/>
      <c r="B114" s="1">
        <v>113</v>
      </c>
      <c r="C114" s="29"/>
      <c r="D114" s="67"/>
      <c r="E114" s="49"/>
      <c r="F114" s="67"/>
      <c r="G114" s="68"/>
      <c r="H114" s="17"/>
      <c r="I114" s="2">
        <f>июн.26!I114+F114-E114</f>
        <v>0</v>
      </c>
    </row>
    <row r="115" spans="1:9" x14ac:dyDescent="0.25">
      <c r="A115" s="28"/>
      <c r="B115" s="1">
        <v>114</v>
      </c>
      <c r="C115" s="29"/>
      <c r="D115" s="67"/>
      <c r="E115" s="49"/>
      <c r="F115" s="67"/>
      <c r="G115" s="68"/>
      <c r="H115" s="17"/>
      <c r="I115" s="2">
        <f>июн.26!I115+F115-E115</f>
        <v>14680</v>
      </c>
    </row>
    <row r="116" spans="1:9" x14ac:dyDescent="0.25">
      <c r="A116" s="1"/>
      <c r="B116" s="1">
        <v>115</v>
      </c>
      <c r="C116" s="29"/>
      <c r="D116" s="67"/>
      <c r="E116" s="49"/>
      <c r="F116" s="67"/>
      <c r="G116" s="68"/>
      <c r="H116" s="17"/>
      <c r="I116" s="2">
        <f>июн.26!I116+F116-E116</f>
        <v>2240</v>
      </c>
    </row>
    <row r="117" spans="1:9" x14ac:dyDescent="0.25">
      <c r="A117" s="1"/>
      <c r="B117" s="1">
        <v>116</v>
      </c>
      <c r="C117" s="20"/>
      <c r="D117" s="67"/>
      <c r="E117" s="49"/>
      <c r="F117" s="67"/>
      <c r="G117" s="68"/>
      <c r="H117" s="17"/>
      <c r="I117" s="2">
        <f>июн.26!I117+F117-E117</f>
        <v>0</v>
      </c>
    </row>
    <row r="118" spans="1:9" x14ac:dyDescent="0.25">
      <c r="A118" s="1"/>
      <c r="B118" s="1">
        <v>117</v>
      </c>
      <c r="C118" s="29"/>
      <c r="D118" s="67"/>
      <c r="E118" s="49"/>
      <c r="F118" s="67"/>
      <c r="G118" s="68"/>
      <c r="H118" s="17"/>
      <c r="I118" s="2">
        <f>июн.26!I118+F118-E118</f>
        <v>-4640</v>
      </c>
    </row>
    <row r="119" spans="1:9" x14ac:dyDescent="0.25">
      <c r="A119" s="1"/>
      <c r="B119" s="1">
        <v>118</v>
      </c>
      <c r="C119" s="29"/>
      <c r="D119" s="67"/>
      <c r="E119" s="49"/>
      <c r="F119" s="67"/>
      <c r="G119" s="68"/>
      <c r="H119" s="17"/>
      <c r="I119" s="2">
        <f>июн.26!I119+F119-E119</f>
        <v>-2240</v>
      </c>
    </row>
    <row r="120" spans="1:9" x14ac:dyDescent="0.25">
      <c r="A120" s="1"/>
      <c r="B120" s="1">
        <v>119</v>
      </c>
      <c r="C120" s="29"/>
      <c r="D120" s="67"/>
      <c r="E120" s="49"/>
      <c r="F120" s="67"/>
      <c r="G120" s="68"/>
      <c r="H120" s="17"/>
      <c r="I120" s="2">
        <f>июн.26!I120+F120-E120</f>
        <v>20160</v>
      </c>
    </row>
    <row r="121" spans="1:9" x14ac:dyDescent="0.25">
      <c r="A121" s="1"/>
      <c r="B121" s="1">
        <v>120</v>
      </c>
      <c r="C121" s="29"/>
      <c r="D121" s="67"/>
      <c r="E121" s="49"/>
      <c r="F121" s="67"/>
      <c r="G121" s="68"/>
      <c r="H121" s="17"/>
      <c r="I121" s="2">
        <f>июн.26!I121+F121-E121</f>
        <v>0</v>
      </c>
    </row>
    <row r="122" spans="1:9" x14ac:dyDescent="0.25">
      <c r="A122" s="1"/>
      <c r="B122" s="1">
        <v>121</v>
      </c>
      <c r="C122" s="29"/>
      <c r="D122" s="67"/>
      <c r="E122" s="49"/>
      <c r="F122" s="67"/>
      <c r="G122" s="68"/>
      <c r="H122" s="17"/>
      <c r="I122" s="2">
        <f>июн.26!I122+F122-E122</f>
        <v>0</v>
      </c>
    </row>
    <row r="123" spans="1:9" x14ac:dyDescent="0.25">
      <c r="A123" s="1"/>
      <c r="B123" s="1">
        <v>122</v>
      </c>
      <c r="C123" s="29"/>
      <c r="D123" s="67"/>
      <c r="E123" s="49"/>
      <c r="F123" s="67"/>
      <c r="G123" s="68"/>
      <c r="H123" s="17"/>
      <c r="I123" s="2">
        <f>июн.26!I123+F123-E123</f>
        <v>0</v>
      </c>
    </row>
    <row r="124" spans="1:9" x14ac:dyDescent="0.25">
      <c r="A124" s="1"/>
      <c r="B124" s="1">
        <v>123</v>
      </c>
      <c r="C124" s="29"/>
      <c r="D124" s="67"/>
      <c r="E124" s="49"/>
      <c r="F124" s="67"/>
      <c r="G124" s="68"/>
      <c r="H124" s="17"/>
      <c r="I124" s="2">
        <f>июн.26!I124+F124-E124</f>
        <v>0</v>
      </c>
    </row>
    <row r="125" spans="1:9" x14ac:dyDescent="0.25">
      <c r="A125" s="1"/>
      <c r="B125" s="1">
        <v>124</v>
      </c>
      <c r="C125" s="29"/>
      <c r="D125" s="67"/>
      <c r="E125" s="49"/>
      <c r="F125" s="67"/>
      <c r="G125" s="68"/>
      <c r="H125" s="17"/>
      <c r="I125" s="2">
        <f>июн.26!I125+F125-E125</f>
        <v>0</v>
      </c>
    </row>
    <row r="126" spans="1:9" x14ac:dyDescent="0.25">
      <c r="A126" s="1"/>
      <c r="B126" s="1">
        <v>125</v>
      </c>
      <c r="C126" s="29"/>
      <c r="D126" s="67"/>
      <c r="E126" s="49"/>
      <c r="F126" s="67"/>
      <c r="G126" s="68"/>
      <c r="H126" s="17"/>
      <c r="I126" s="2">
        <f>июн.26!I126+F126-E126</f>
        <v>0</v>
      </c>
    </row>
    <row r="127" spans="1:9" x14ac:dyDescent="0.25">
      <c r="A127" s="1"/>
      <c r="B127" s="1">
        <v>126</v>
      </c>
      <c r="C127" s="29"/>
      <c r="D127" s="67"/>
      <c r="E127" s="49"/>
      <c r="F127" s="67"/>
      <c r="G127" s="68"/>
      <c r="H127" s="17"/>
      <c r="I127" s="2">
        <f>июн.26!I127+F127-E127</f>
        <v>0</v>
      </c>
    </row>
    <row r="128" spans="1:9" x14ac:dyDescent="0.25">
      <c r="A128" s="1"/>
      <c r="B128" s="1">
        <v>127</v>
      </c>
      <c r="C128" s="29"/>
      <c r="D128" s="67"/>
      <c r="E128" s="49"/>
      <c r="F128" s="67"/>
      <c r="G128" s="68"/>
      <c r="H128" s="17"/>
      <c r="I128" s="2">
        <f>июн.26!I128+F128-E128</f>
        <v>0</v>
      </c>
    </row>
    <row r="129" spans="1:9" x14ac:dyDescent="0.25">
      <c r="A129" s="1"/>
      <c r="B129" s="1">
        <v>128</v>
      </c>
      <c r="C129" s="29"/>
      <c r="D129" s="67"/>
      <c r="E129" s="49"/>
      <c r="F129" s="67"/>
      <c r="G129" s="68"/>
      <c r="H129" s="17"/>
      <c r="I129" s="2">
        <f>июн.26!I129+F129-E129</f>
        <v>0</v>
      </c>
    </row>
    <row r="130" spans="1:9" x14ac:dyDescent="0.25">
      <c r="A130" s="1"/>
      <c r="B130" s="1">
        <v>129</v>
      </c>
      <c r="C130" s="29"/>
      <c r="D130" s="67"/>
      <c r="E130" s="49"/>
      <c r="F130" s="67"/>
      <c r="G130" s="68"/>
      <c r="H130" s="17"/>
      <c r="I130" s="2">
        <f>июн.26!I130+F130-E130</f>
        <v>0</v>
      </c>
    </row>
    <row r="131" spans="1:9" x14ac:dyDescent="0.25">
      <c r="A131" s="1"/>
      <c r="B131" s="1">
        <v>130</v>
      </c>
      <c r="C131" s="29"/>
      <c r="D131" s="67"/>
      <c r="E131" s="49"/>
      <c r="F131" s="67"/>
      <c r="G131" s="68"/>
      <c r="H131" s="17"/>
      <c r="I131" s="2">
        <f>июн.26!I131+F131-E131</f>
        <v>0</v>
      </c>
    </row>
    <row r="132" spans="1:9" x14ac:dyDescent="0.25">
      <c r="A132" s="1"/>
      <c r="B132" s="1">
        <v>131</v>
      </c>
      <c r="C132" s="29"/>
      <c r="D132" s="67"/>
      <c r="E132" s="49"/>
      <c r="F132" s="67"/>
      <c r="G132" s="68"/>
      <c r="H132" s="17"/>
      <c r="I132" s="2">
        <f>июн.26!I132+F132-E132</f>
        <v>0</v>
      </c>
    </row>
    <row r="133" spans="1:9" x14ac:dyDescent="0.25">
      <c r="A133" s="11"/>
      <c r="B133" s="1">
        <v>132</v>
      </c>
      <c r="C133" s="29"/>
      <c r="D133" s="67"/>
      <c r="E133" s="49"/>
      <c r="F133" s="67"/>
      <c r="G133" s="68"/>
      <c r="H133" s="17"/>
      <c r="I133" s="2">
        <f>июн.26!I133+F133-E133</f>
        <v>0</v>
      </c>
    </row>
    <row r="134" spans="1:9" x14ac:dyDescent="0.25">
      <c r="A134" s="11"/>
      <c r="B134" s="1">
        <v>133</v>
      </c>
      <c r="C134" s="29"/>
      <c r="D134" s="67"/>
      <c r="E134" s="49"/>
      <c r="F134" s="67"/>
      <c r="G134" s="68"/>
      <c r="H134" s="17"/>
      <c r="I134" s="2">
        <f>июн.26!I134+F134-E134</f>
        <v>0</v>
      </c>
    </row>
    <row r="135" spans="1:9" x14ac:dyDescent="0.25">
      <c r="A135" s="11"/>
      <c r="B135" s="1">
        <v>134</v>
      </c>
      <c r="C135" s="29"/>
      <c r="D135" s="67"/>
      <c r="E135" s="49"/>
      <c r="F135" s="67"/>
      <c r="G135" s="68"/>
      <c r="H135" s="17"/>
      <c r="I135" s="2">
        <f>июн.26!I135+F135-E135</f>
        <v>0</v>
      </c>
    </row>
    <row r="136" spans="1:9" x14ac:dyDescent="0.25">
      <c r="A136" s="11"/>
      <c r="B136" s="1">
        <v>135</v>
      </c>
      <c r="C136" s="29"/>
      <c r="D136" s="67"/>
      <c r="E136" s="49"/>
      <c r="F136" s="67"/>
      <c r="G136" s="68"/>
      <c r="H136" s="17"/>
      <c r="I136" s="2">
        <f>июн.26!I136+F136-E136</f>
        <v>0</v>
      </c>
    </row>
    <row r="137" spans="1:9" x14ac:dyDescent="0.25">
      <c r="A137" s="11"/>
      <c r="B137" s="1">
        <v>136</v>
      </c>
      <c r="C137" s="29"/>
      <c r="D137" s="67"/>
      <c r="E137" s="49"/>
      <c r="F137" s="67"/>
      <c r="G137" s="68"/>
      <c r="H137" s="17"/>
      <c r="I137" s="2">
        <f>июн.26!I137+F137-E137</f>
        <v>0</v>
      </c>
    </row>
    <row r="138" spans="1:9" x14ac:dyDescent="0.25">
      <c r="A138" s="11"/>
      <c r="B138" s="1">
        <v>137</v>
      </c>
      <c r="C138" s="29"/>
      <c r="D138" s="67"/>
      <c r="E138" s="49"/>
      <c r="F138" s="67"/>
      <c r="G138" s="68"/>
      <c r="H138" s="17"/>
      <c r="I138" s="2">
        <f>июн.26!I138+F138-E138</f>
        <v>0</v>
      </c>
    </row>
    <row r="139" spans="1:9" x14ac:dyDescent="0.25">
      <c r="A139" s="11"/>
      <c r="B139" s="1">
        <v>138</v>
      </c>
      <c r="C139" s="29"/>
      <c r="D139" s="67"/>
      <c r="E139" s="49"/>
      <c r="F139" s="67"/>
      <c r="G139" s="68"/>
      <c r="H139" s="17"/>
      <c r="I139" s="2">
        <f>июн.26!I139+F139-E139</f>
        <v>0</v>
      </c>
    </row>
    <row r="140" spans="1:9" x14ac:dyDescent="0.25">
      <c r="A140" s="11"/>
      <c r="B140" s="1">
        <v>139</v>
      </c>
      <c r="C140" s="29"/>
      <c r="D140" s="67"/>
      <c r="E140" s="49"/>
      <c r="F140" s="67"/>
      <c r="G140" s="68"/>
      <c r="H140" s="17"/>
      <c r="I140" s="2">
        <f>июн.26!I140+F140-E140</f>
        <v>-2240</v>
      </c>
    </row>
    <row r="141" spans="1:9" x14ac:dyDescent="0.25">
      <c r="A141" s="11"/>
      <c r="B141" s="1">
        <v>140</v>
      </c>
      <c r="C141" s="29"/>
      <c r="D141" s="67"/>
      <c r="E141" s="49"/>
      <c r="F141" s="67"/>
      <c r="G141" s="68"/>
      <c r="H141" s="17"/>
      <c r="I141" s="2">
        <f>июн.26!I141+F141-E141</f>
        <v>-1960</v>
      </c>
    </row>
    <row r="142" spans="1:9" x14ac:dyDescent="0.25">
      <c r="A142" s="11"/>
      <c r="B142" s="1">
        <v>141</v>
      </c>
      <c r="C142" s="20"/>
      <c r="D142" s="67"/>
      <c r="E142" s="49"/>
      <c r="F142" s="67"/>
      <c r="G142" s="68"/>
      <c r="H142" s="17"/>
      <c r="I142" s="2">
        <f>июн.26!I142+F142-E142</f>
        <v>-6720</v>
      </c>
    </row>
    <row r="143" spans="1:9" x14ac:dyDescent="0.25">
      <c r="A143" s="11"/>
      <c r="B143" s="1">
        <v>142.143</v>
      </c>
      <c r="C143" s="29"/>
      <c r="D143" s="67"/>
      <c r="E143" s="49"/>
      <c r="F143" s="67"/>
      <c r="G143" s="68"/>
      <c r="H143" s="17"/>
      <c r="I143" s="2">
        <f>июн.26!I143+F143-E143</f>
        <v>1240</v>
      </c>
    </row>
    <row r="144" spans="1:9" x14ac:dyDescent="0.25">
      <c r="A144" s="11"/>
      <c r="B144" s="1">
        <v>144</v>
      </c>
      <c r="C144" s="29"/>
      <c r="D144" s="67"/>
      <c r="E144" s="49"/>
      <c r="F144" s="67"/>
      <c r="G144" s="68"/>
      <c r="H144" s="17"/>
      <c r="I144" s="2">
        <f>июн.26!I144+F144-E144</f>
        <v>3800</v>
      </c>
    </row>
    <row r="145" spans="1:9" x14ac:dyDescent="0.25">
      <c r="A145" s="11"/>
      <c r="B145" s="1">
        <v>145</v>
      </c>
      <c r="C145" s="29"/>
      <c r="D145" s="67"/>
      <c r="E145" s="49"/>
      <c r="F145" s="67"/>
      <c r="G145" s="68"/>
      <c r="H145" s="17"/>
      <c r="I145" s="2">
        <f>июн.26!I145+F145-E145</f>
        <v>-2480</v>
      </c>
    </row>
    <row r="146" spans="1:9" x14ac:dyDescent="0.25">
      <c r="A146" s="11"/>
      <c r="B146" s="1">
        <v>146</v>
      </c>
      <c r="C146" s="8"/>
      <c r="D146" s="67"/>
      <c r="E146" s="49"/>
      <c r="F146" s="67"/>
      <c r="G146" s="68"/>
      <c r="H146" s="17"/>
      <c r="I146" s="2">
        <f>июн.26!I146+F146-E146</f>
        <v>4460</v>
      </c>
    </row>
    <row r="147" spans="1:9" x14ac:dyDescent="0.25">
      <c r="A147" s="11"/>
      <c r="B147" s="1">
        <v>147</v>
      </c>
      <c r="C147" s="29"/>
      <c r="D147" s="67"/>
      <c r="E147" s="49"/>
      <c r="F147" s="67"/>
      <c r="G147" s="68"/>
      <c r="H147" s="17"/>
      <c r="I147" s="2">
        <f>июн.26!I147+F147-E147</f>
        <v>-1240</v>
      </c>
    </row>
    <row r="148" spans="1:9" x14ac:dyDescent="0.25">
      <c r="A148" s="11"/>
      <c r="B148" s="1">
        <v>148</v>
      </c>
      <c r="C148" s="29"/>
      <c r="D148" s="67"/>
      <c r="E148" s="49"/>
      <c r="F148" s="67"/>
      <c r="G148" s="68"/>
      <c r="H148" s="17"/>
      <c r="I148" s="2">
        <f>июн.26!I148+F148-E148</f>
        <v>11400</v>
      </c>
    </row>
    <row r="149" spans="1:9" x14ac:dyDescent="0.25">
      <c r="A149" s="11"/>
      <c r="B149" s="1">
        <v>149</v>
      </c>
      <c r="C149" s="29"/>
      <c r="D149" s="67"/>
      <c r="E149" s="49"/>
      <c r="F149" s="67"/>
      <c r="G149" s="68"/>
      <c r="H149" s="17"/>
      <c r="I149" s="2">
        <f>июн.26!I149+F149-E149</f>
        <v>-11890</v>
      </c>
    </row>
    <row r="150" spans="1:9" x14ac:dyDescent="0.25">
      <c r="A150" s="11"/>
      <c r="B150" s="1">
        <v>150</v>
      </c>
      <c r="C150" s="29"/>
      <c r="D150" s="67"/>
      <c r="E150" s="49"/>
      <c r="F150" s="67"/>
      <c r="G150" s="68"/>
      <c r="H150" s="17"/>
      <c r="I150" s="2">
        <f>июн.26!I150+F150-E150</f>
        <v>-1660</v>
      </c>
    </row>
    <row r="151" spans="1:9" x14ac:dyDescent="0.25">
      <c r="A151" s="11"/>
      <c r="B151" s="1">
        <v>151</v>
      </c>
      <c r="C151" s="29"/>
      <c r="D151" s="67"/>
      <c r="E151" s="49"/>
      <c r="F151" s="67"/>
      <c r="G151" s="68"/>
      <c r="H151" s="17"/>
      <c r="I151" s="2">
        <f>июн.26!I151+F151-E151</f>
        <v>-1240</v>
      </c>
    </row>
    <row r="152" spans="1:9" x14ac:dyDescent="0.25">
      <c r="A152" s="11"/>
      <c r="B152" s="1">
        <v>152</v>
      </c>
      <c r="C152" s="29"/>
      <c r="D152" s="67"/>
      <c r="E152" s="49"/>
      <c r="F152" s="67"/>
      <c r="G152" s="68"/>
      <c r="H152" s="17"/>
      <c r="I152" s="2">
        <f>июн.26!I152+F152-E152</f>
        <v>-18600</v>
      </c>
    </row>
    <row r="153" spans="1:9" x14ac:dyDescent="0.25">
      <c r="A153" s="11"/>
      <c r="B153" s="1">
        <v>153</v>
      </c>
      <c r="C153" s="8"/>
      <c r="D153" s="67"/>
      <c r="E153" s="49"/>
      <c r="F153" s="67"/>
      <c r="G153" s="68"/>
      <c r="H153" s="17"/>
      <c r="I153" s="2">
        <f>июн.26!I153+F153-E153</f>
        <v>-2300</v>
      </c>
    </row>
    <row r="154" spans="1:9" x14ac:dyDescent="0.25">
      <c r="A154" s="11"/>
      <c r="B154" s="1">
        <v>154</v>
      </c>
      <c r="C154" s="29"/>
      <c r="D154" s="67"/>
      <c r="E154" s="49"/>
      <c r="F154" s="67"/>
      <c r="G154" s="68"/>
      <c r="H154" s="17"/>
      <c r="I154" s="2">
        <f>июн.26!I154+F154-E154</f>
        <v>-16600</v>
      </c>
    </row>
    <row r="155" spans="1:9" x14ac:dyDescent="0.25">
      <c r="A155" s="11"/>
      <c r="B155" s="1">
        <v>155</v>
      </c>
      <c r="C155" s="29"/>
      <c r="D155" s="67"/>
      <c r="E155" s="49"/>
      <c r="F155" s="67"/>
      <c r="G155" s="68"/>
      <c r="H155" s="17"/>
      <c r="I155" s="2">
        <f>июн.26!I155+F155-E155</f>
        <v>-18600</v>
      </c>
    </row>
    <row r="156" spans="1:9" x14ac:dyDescent="0.25">
      <c r="A156" s="11"/>
      <c r="B156" s="1">
        <v>156</v>
      </c>
      <c r="C156" s="29"/>
      <c r="D156" s="67"/>
      <c r="E156" s="49"/>
      <c r="F156" s="67"/>
      <c r="G156" s="68"/>
      <c r="H156" s="17"/>
      <c r="I156" s="2">
        <f>июн.26!I156+F156-E156</f>
        <v>-7440</v>
      </c>
    </row>
    <row r="157" spans="1:9" x14ac:dyDescent="0.25">
      <c r="A157" s="11"/>
      <c r="B157" s="1">
        <v>157</v>
      </c>
      <c r="C157" s="29"/>
      <c r="D157" s="67"/>
      <c r="E157" s="49"/>
      <c r="F157" s="67"/>
      <c r="G157" s="68"/>
      <c r="H157" s="17"/>
      <c r="I157" s="2">
        <f>июн.26!I157+F157-E157</f>
        <v>-3720</v>
      </c>
    </row>
    <row r="158" spans="1:9" x14ac:dyDescent="0.25">
      <c r="B158" s="1">
        <v>158</v>
      </c>
      <c r="C158" s="29"/>
      <c r="D158" s="67"/>
      <c r="E158" s="49"/>
      <c r="F158" s="67"/>
      <c r="G158" s="68"/>
      <c r="H158" s="17"/>
      <c r="I158" s="2">
        <f>июн.26!I158+F158-E158</f>
        <v>-18600</v>
      </c>
    </row>
  </sheetData>
  <mergeCells count="1">
    <mergeCell ref="C1:I2"/>
  </mergeCells>
  <conditionalFormatting sqref="I1:I158">
    <cfRule type="cellIs" dxfId="5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A6575-F4C5-4F84-B66F-298DAD6D2FA8}">
  <sheetPr>
    <tabColor theme="6" tint="-0.499984740745262"/>
  </sheetPr>
  <dimension ref="A1:I158"/>
  <sheetViews>
    <sheetView zoomScale="115" zoomScaleNormal="115" workbookViewId="0">
      <selection activeCell="E4" sqref="E4:E158"/>
    </sheetView>
  </sheetViews>
  <sheetFormatPr defaultRowHeight="15" x14ac:dyDescent="0.25"/>
  <cols>
    <col min="3" max="3" width="18.5703125" customWidth="1"/>
    <col min="5" max="5" width="14.5703125" customWidth="1"/>
    <col min="6" max="6" width="11.5703125" bestFit="1" customWidth="1"/>
    <col min="8" max="8" width="10.140625" bestFit="1" customWidth="1"/>
    <col min="9" max="9" width="16" customWidth="1"/>
  </cols>
  <sheetData>
    <row r="1" spans="1:9" x14ac:dyDescent="0.25">
      <c r="A1" s="10" t="s">
        <v>2</v>
      </c>
      <c r="B1" s="67" t="s">
        <v>3</v>
      </c>
      <c r="C1" s="71">
        <v>46235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7" t="s">
        <v>13</v>
      </c>
      <c r="B3" s="67" t="s">
        <v>14</v>
      </c>
      <c r="C3" s="20" t="s">
        <v>8</v>
      </c>
      <c r="D3" s="67" t="s">
        <v>15</v>
      </c>
      <c r="E3" s="67" t="s">
        <v>16</v>
      </c>
      <c r="F3" s="14" t="s">
        <v>12</v>
      </c>
      <c r="G3" s="68" t="s">
        <v>17</v>
      </c>
      <c r="H3" s="17" t="s">
        <v>18</v>
      </c>
      <c r="I3" s="15" t="s">
        <v>19</v>
      </c>
    </row>
    <row r="4" spans="1:9" x14ac:dyDescent="0.25">
      <c r="A4" s="16"/>
      <c r="B4" s="67">
        <v>1</v>
      </c>
      <c r="C4" s="54"/>
      <c r="D4" s="67"/>
      <c r="E4" s="49"/>
      <c r="F4" s="67"/>
      <c r="G4" s="68"/>
      <c r="H4" s="17"/>
      <c r="I4" s="2">
        <f>июл.26!I4+F4-E4</f>
        <v>-20600</v>
      </c>
    </row>
    <row r="5" spans="1:9" x14ac:dyDescent="0.25">
      <c r="A5" s="27"/>
      <c r="B5" s="67">
        <v>2</v>
      </c>
      <c r="C5" s="21"/>
      <c r="D5" s="67"/>
      <c r="E5" s="49"/>
      <c r="F5" s="67"/>
      <c r="G5" s="68"/>
      <c r="H5" s="17"/>
      <c r="I5" s="2">
        <f>июл.26!I5+F5-E5</f>
        <v>-2240</v>
      </c>
    </row>
    <row r="6" spans="1:9" s="26" customFormat="1" x14ac:dyDescent="0.25">
      <c r="A6" s="27"/>
      <c r="B6" s="25">
        <v>3</v>
      </c>
      <c r="C6" s="21"/>
      <c r="D6" s="25"/>
      <c r="E6" s="49"/>
      <c r="F6" s="67"/>
      <c r="G6" s="68"/>
      <c r="H6" s="17"/>
      <c r="I6" s="2">
        <f>июл.26!I6+F6-E6</f>
        <v>-8600</v>
      </c>
    </row>
    <row r="7" spans="1:9" x14ac:dyDescent="0.25">
      <c r="A7" s="67"/>
      <c r="B7" s="67">
        <v>4</v>
      </c>
      <c r="C7" s="29"/>
      <c r="D7" s="67"/>
      <c r="E7" s="49"/>
      <c r="F7" s="67"/>
      <c r="G7" s="68"/>
      <c r="H7" s="17"/>
      <c r="I7" s="2">
        <f>июл.26!I7+F7-E7</f>
        <v>-2240</v>
      </c>
    </row>
    <row r="8" spans="1:9" x14ac:dyDescent="0.25">
      <c r="A8" s="67"/>
      <c r="B8" s="67">
        <v>6</v>
      </c>
      <c r="C8" s="29"/>
      <c r="D8" s="67"/>
      <c r="E8" s="49"/>
      <c r="F8" s="67"/>
      <c r="G8" s="68"/>
      <c r="H8" s="17"/>
      <c r="I8" s="2">
        <f>июл.26!I8+F8-E8</f>
        <v>0</v>
      </c>
    </row>
    <row r="9" spans="1:9" x14ac:dyDescent="0.25">
      <c r="A9" s="67"/>
      <c r="B9" s="67">
        <v>7</v>
      </c>
      <c r="C9" s="29"/>
      <c r="D9" s="67"/>
      <c r="E9" s="49"/>
      <c r="F9" s="67"/>
      <c r="G9" s="68"/>
      <c r="H9" s="17"/>
      <c r="I9" s="2">
        <f>июл.26!I9+F9-E9</f>
        <v>0</v>
      </c>
    </row>
    <row r="10" spans="1:9" x14ac:dyDescent="0.25">
      <c r="A10" s="67"/>
      <c r="B10" s="67">
        <v>8</v>
      </c>
      <c r="C10" s="29"/>
      <c r="D10" s="67"/>
      <c r="E10" s="49"/>
      <c r="F10" s="67"/>
      <c r="G10" s="68"/>
      <c r="H10" s="17"/>
      <c r="I10" s="2">
        <f>июл.26!I10+F10-E10</f>
        <v>-2240</v>
      </c>
    </row>
    <row r="11" spans="1:9" x14ac:dyDescent="0.25">
      <c r="A11" s="67"/>
      <c r="B11" s="67">
        <v>9</v>
      </c>
      <c r="C11" s="20"/>
      <c r="D11" s="67"/>
      <c r="E11" s="49"/>
      <c r="F11" s="67"/>
      <c r="G11" s="68"/>
      <c r="H11" s="17"/>
      <c r="I11" s="2">
        <f>июл.26!I11+F11-E11</f>
        <v>-1520</v>
      </c>
    </row>
    <row r="12" spans="1:9" x14ac:dyDescent="0.25">
      <c r="A12" s="67"/>
      <c r="B12" s="67">
        <v>10</v>
      </c>
      <c r="C12" s="20"/>
      <c r="D12" s="67"/>
      <c r="E12" s="49"/>
      <c r="F12" s="67"/>
      <c r="G12" s="68"/>
      <c r="H12" s="17"/>
      <c r="I12" s="2">
        <f>июл.26!I12+F12-E12</f>
        <v>-33600</v>
      </c>
    </row>
    <row r="13" spans="1:9" x14ac:dyDescent="0.25">
      <c r="A13" s="67"/>
      <c r="B13" s="67">
        <v>11</v>
      </c>
      <c r="C13" s="20"/>
      <c r="D13" s="67"/>
      <c r="E13" s="49"/>
      <c r="F13" s="67"/>
      <c r="G13" s="68"/>
      <c r="H13" s="17"/>
      <c r="I13" s="2">
        <f>июл.26!I13+F13-E13</f>
        <v>-2240</v>
      </c>
    </row>
    <row r="14" spans="1:9" x14ac:dyDescent="0.25">
      <c r="A14" s="67"/>
      <c r="B14" s="67">
        <v>12</v>
      </c>
      <c r="C14" s="29"/>
      <c r="D14" s="67"/>
      <c r="E14" s="49"/>
      <c r="F14" s="67"/>
      <c r="G14" s="68"/>
      <c r="H14" s="17"/>
      <c r="I14" s="2">
        <f>июл.26!I14+F14-E14</f>
        <v>-6720</v>
      </c>
    </row>
    <row r="15" spans="1:9" x14ac:dyDescent="0.25">
      <c r="A15" s="27"/>
      <c r="B15" s="67">
        <v>13</v>
      </c>
      <c r="C15" s="20"/>
      <c r="D15" s="67"/>
      <c r="E15" s="49"/>
      <c r="F15" s="67"/>
      <c r="G15" s="68"/>
      <c r="H15" s="17"/>
      <c r="I15" s="2">
        <f>июл.26!I15+F15-E15</f>
        <v>-2240</v>
      </c>
    </row>
    <row r="16" spans="1:9" x14ac:dyDescent="0.25">
      <c r="A16" s="67"/>
      <c r="B16" s="67">
        <v>14</v>
      </c>
      <c r="C16" s="20"/>
      <c r="D16" s="67"/>
      <c r="E16" s="49"/>
      <c r="F16" s="67"/>
      <c r="G16" s="68"/>
      <c r="H16" s="17"/>
      <c r="I16" s="2">
        <f>июл.26!I16+F16-E16</f>
        <v>-2240</v>
      </c>
    </row>
    <row r="17" spans="1:9" x14ac:dyDescent="0.25">
      <c r="A17" s="67"/>
      <c r="B17" s="67">
        <v>15</v>
      </c>
      <c r="C17" s="29"/>
      <c r="D17" s="67"/>
      <c r="E17" s="49"/>
      <c r="F17" s="67"/>
      <c r="G17" s="68"/>
      <c r="H17" s="17"/>
      <c r="I17" s="2">
        <f>июл.26!I17+F17-E17</f>
        <v>0</v>
      </c>
    </row>
    <row r="18" spans="1:9" x14ac:dyDescent="0.25">
      <c r="A18" s="67"/>
      <c r="B18" s="67">
        <v>16</v>
      </c>
      <c r="C18" s="21"/>
      <c r="D18" s="67"/>
      <c r="E18" s="49"/>
      <c r="F18" s="67"/>
      <c r="G18" s="68"/>
      <c r="H18" s="17"/>
      <c r="I18" s="2">
        <f>июл.26!I18+F18-E18</f>
        <v>-6720</v>
      </c>
    </row>
    <row r="19" spans="1:9" x14ac:dyDescent="0.25">
      <c r="A19" s="67"/>
      <c r="B19" s="67">
        <v>17</v>
      </c>
      <c r="C19" s="29"/>
      <c r="D19" s="67"/>
      <c r="E19" s="49"/>
      <c r="F19" s="67"/>
      <c r="G19" s="68"/>
      <c r="H19" s="17"/>
      <c r="I19" s="2">
        <f>июл.26!I19+F19-E19</f>
        <v>6720</v>
      </c>
    </row>
    <row r="20" spans="1:9" x14ac:dyDescent="0.25">
      <c r="A20" s="67"/>
      <c r="B20" s="67">
        <v>18</v>
      </c>
      <c r="C20" s="20"/>
      <c r="D20" s="67"/>
      <c r="E20" s="49"/>
      <c r="F20" s="67"/>
      <c r="G20" s="68"/>
      <c r="H20" s="17"/>
      <c r="I20" s="2">
        <f>июл.26!I20+F20-E20</f>
        <v>-6720</v>
      </c>
    </row>
    <row r="21" spans="1:9" x14ac:dyDescent="0.25">
      <c r="A21" s="67"/>
      <c r="B21" s="67">
        <v>19</v>
      </c>
      <c r="C21" s="20"/>
      <c r="D21" s="67"/>
      <c r="E21" s="49"/>
      <c r="F21" s="67"/>
      <c r="G21" s="68"/>
      <c r="H21" s="17"/>
      <c r="I21" s="2">
        <f>июл.26!I21+F21-E21</f>
        <v>-1860</v>
      </c>
    </row>
    <row r="22" spans="1:9" x14ac:dyDescent="0.25">
      <c r="A22" s="67"/>
      <c r="B22" s="67">
        <v>20</v>
      </c>
      <c r="C22" s="29"/>
      <c r="D22" s="67"/>
      <c r="E22" s="49"/>
      <c r="F22" s="67"/>
      <c r="G22" s="68"/>
      <c r="H22" s="17"/>
      <c r="I22" s="2">
        <f>июл.26!I22+F22-E22</f>
        <v>0</v>
      </c>
    </row>
    <row r="23" spans="1:9" x14ac:dyDescent="0.25">
      <c r="A23" s="1"/>
      <c r="B23" s="1">
        <v>21</v>
      </c>
      <c r="C23" s="29"/>
      <c r="D23" s="67"/>
      <c r="E23" s="49"/>
      <c r="F23" s="67"/>
      <c r="G23" s="68"/>
      <c r="H23" s="17"/>
      <c r="I23" s="2">
        <f>июл.26!I23+F23-E23</f>
        <v>-2240</v>
      </c>
    </row>
    <row r="24" spans="1:9" x14ac:dyDescent="0.25">
      <c r="A24" s="1"/>
      <c r="B24" s="1">
        <v>22</v>
      </c>
      <c r="C24" s="20"/>
      <c r="D24" s="67"/>
      <c r="E24" s="49"/>
      <c r="F24" s="67"/>
      <c r="G24" s="68"/>
      <c r="H24" s="17"/>
      <c r="I24" s="2">
        <f>июл.26!I24+F24-E24</f>
        <v>8960</v>
      </c>
    </row>
    <row r="25" spans="1:9" x14ac:dyDescent="0.25">
      <c r="A25" s="1"/>
      <c r="B25" s="1">
        <v>23</v>
      </c>
      <c r="C25" s="20"/>
      <c r="D25" s="67"/>
      <c r="E25" s="49"/>
      <c r="F25" s="67"/>
      <c r="G25" s="68"/>
      <c r="H25" s="17"/>
      <c r="I25" s="2">
        <f>июл.26!I25+F25-E25</f>
        <v>-4480</v>
      </c>
    </row>
    <row r="26" spans="1:9" x14ac:dyDescent="0.25">
      <c r="A26" s="1"/>
      <c r="B26" s="1">
        <v>24</v>
      </c>
      <c r="C26" s="20"/>
      <c r="D26" s="67"/>
      <c r="E26" s="49"/>
      <c r="F26" s="67"/>
      <c r="G26" s="68"/>
      <c r="H26" s="17"/>
      <c r="I26" s="2">
        <f>июл.26!I26+F26-E26</f>
        <v>6400</v>
      </c>
    </row>
    <row r="27" spans="1:9" x14ac:dyDescent="0.25">
      <c r="A27" s="1"/>
      <c r="B27" s="1">
        <v>25</v>
      </c>
      <c r="C27" s="29"/>
      <c r="D27" s="67"/>
      <c r="E27" s="49"/>
      <c r="F27" s="67"/>
      <c r="G27" s="68"/>
      <c r="H27" s="17"/>
      <c r="I27" s="2">
        <f>июл.26!I27+F27-E27</f>
        <v>0</v>
      </c>
    </row>
    <row r="28" spans="1:9" x14ac:dyDescent="0.25">
      <c r="A28" s="27"/>
      <c r="B28" s="1">
        <v>26</v>
      </c>
      <c r="C28" s="29"/>
      <c r="D28" s="67"/>
      <c r="E28" s="49"/>
      <c r="F28" s="67"/>
      <c r="G28" s="68"/>
      <c r="H28" s="17"/>
      <c r="I28" s="2">
        <f>июл.26!I28+F28-E28</f>
        <v>-4480</v>
      </c>
    </row>
    <row r="29" spans="1:9" x14ac:dyDescent="0.25">
      <c r="A29" s="1"/>
      <c r="B29" s="1">
        <v>27</v>
      </c>
      <c r="C29" s="29"/>
      <c r="D29" s="67"/>
      <c r="E29" s="49"/>
      <c r="F29" s="67"/>
      <c r="G29" s="68"/>
      <c r="H29" s="17"/>
      <c r="I29" s="2">
        <f>июл.26!I29+F29-E29</f>
        <v>-3600</v>
      </c>
    </row>
    <row r="30" spans="1:9" x14ac:dyDescent="0.25">
      <c r="A30" s="1"/>
      <c r="B30" s="1">
        <v>28</v>
      </c>
      <c r="C30" s="29"/>
      <c r="D30" s="67"/>
      <c r="E30" s="49"/>
      <c r="F30" s="67"/>
      <c r="G30" s="68"/>
      <c r="H30" s="17"/>
      <c r="I30" s="2">
        <f>июл.26!I30+F30-E30</f>
        <v>-6100</v>
      </c>
    </row>
    <row r="31" spans="1:9" x14ac:dyDescent="0.25">
      <c r="A31" s="1"/>
      <c r="B31" s="1">
        <v>29</v>
      </c>
      <c r="C31" s="29"/>
      <c r="D31" s="67"/>
      <c r="E31" s="49"/>
      <c r="F31" s="67"/>
      <c r="G31" s="68"/>
      <c r="H31" s="17"/>
      <c r="I31" s="2">
        <f>июл.26!I31+F31-E31</f>
        <v>-2240</v>
      </c>
    </row>
    <row r="32" spans="1:9" x14ac:dyDescent="0.25">
      <c r="A32" s="1"/>
      <c r="B32" s="1">
        <v>30</v>
      </c>
      <c r="C32" s="29"/>
      <c r="D32" s="67"/>
      <c r="E32" s="49"/>
      <c r="F32" s="67"/>
      <c r="G32" s="68"/>
      <c r="H32" s="17"/>
      <c r="I32" s="2">
        <f>июл.26!I32+F32-E32</f>
        <v>-580</v>
      </c>
    </row>
    <row r="33" spans="1:9" x14ac:dyDescent="0.25">
      <c r="A33" s="1"/>
      <c r="B33" s="1">
        <v>31</v>
      </c>
      <c r="C33" s="29"/>
      <c r="D33" s="67"/>
      <c r="E33" s="49"/>
      <c r="F33" s="67"/>
      <c r="G33" s="68"/>
      <c r="H33" s="17"/>
      <c r="I33" s="2">
        <f>июл.26!I33+F33-E33</f>
        <v>-4480</v>
      </c>
    </row>
    <row r="34" spans="1:9" x14ac:dyDescent="0.25">
      <c r="A34" s="1"/>
      <c r="B34" s="1">
        <v>32</v>
      </c>
      <c r="C34" s="29"/>
      <c r="D34" s="67"/>
      <c r="E34" s="49"/>
      <c r="F34" s="67"/>
      <c r="G34" s="68"/>
      <c r="H34" s="17"/>
      <c r="I34" s="2">
        <f>июл.26!I34+F34-E34</f>
        <v>-20160</v>
      </c>
    </row>
    <row r="35" spans="1:9" x14ac:dyDescent="0.25">
      <c r="A35" s="1"/>
      <c r="B35" s="1">
        <v>33</v>
      </c>
      <c r="C35" s="29"/>
      <c r="D35" s="67"/>
      <c r="E35" s="49"/>
      <c r="F35" s="67"/>
      <c r="G35" s="68"/>
      <c r="H35" s="17"/>
      <c r="I35" s="2">
        <f>июл.26!I35+F35-E35</f>
        <v>-6720</v>
      </c>
    </row>
    <row r="36" spans="1:9" x14ac:dyDescent="0.25">
      <c r="A36" s="1"/>
      <c r="B36" s="1">
        <v>35</v>
      </c>
      <c r="C36" s="29"/>
      <c r="D36" s="67"/>
      <c r="E36" s="49"/>
      <c r="F36" s="67"/>
      <c r="G36" s="68"/>
      <c r="H36" s="17"/>
      <c r="I36" s="2">
        <f>июл.26!I36+F36-E36</f>
        <v>-2240</v>
      </c>
    </row>
    <row r="37" spans="1:9" x14ac:dyDescent="0.25">
      <c r="A37" s="1"/>
      <c r="B37" s="1">
        <v>36</v>
      </c>
      <c r="C37" s="29"/>
      <c r="D37" s="67"/>
      <c r="E37" s="49"/>
      <c r="F37" s="67"/>
      <c r="G37" s="68"/>
      <c r="H37" s="17"/>
      <c r="I37" s="2">
        <f>июл.26!I37+F37-E37</f>
        <v>-15160</v>
      </c>
    </row>
    <row r="38" spans="1:9" x14ac:dyDescent="0.25">
      <c r="A38" s="1"/>
      <c r="B38" s="1">
        <v>37</v>
      </c>
      <c r="C38" s="29"/>
      <c r="D38" s="67"/>
      <c r="E38" s="49"/>
      <c r="F38" s="67"/>
      <c r="G38" s="68"/>
      <c r="H38" s="17"/>
      <c r="I38" s="2">
        <f>июл.26!I38+F38-E38</f>
        <v>-4480</v>
      </c>
    </row>
    <row r="39" spans="1:9" x14ac:dyDescent="0.25">
      <c r="A39" s="1"/>
      <c r="B39" s="1">
        <v>38.39</v>
      </c>
      <c r="C39" s="29"/>
      <c r="D39" s="67"/>
      <c r="E39" s="49"/>
      <c r="F39" s="67"/>
      <c r="G39" s="68"/>
      <c r="H39" s="17"/>
      <c r="I39" s="2">
        <f>июл.26!I39+F39-E39</f>
        <v>-2240</v>
      </c>
    </row>
    <row r="40" spans="1:9" x14ac:dyDescent="0.25">
      <c r="A40" s="1"/>
      <c r="B40" s="1">
        <v>39</v>
      </c>
      <c r="C40" s="29"/>
      <c r="D40" s="67"/>
      <c r="E40" s="49"/>
      <c r="F40" s="67"/>
      <c r="G40" s="68"/>
      <c r="H40" s="17"/>
      <c r="I40" s="2">
        <f>июл.26!I40+F40-E40</f>
        <v>0</v>
      </c>
    </row>
    <row r="41" spans="1:9" x14ac:dyDescent="0.25">
      <c r="A41" s="28"/>
      <c r="B41" s="1">
        <v>40</v>
      </c>
      <c r="C41" s="29"/>
      <c r="D41" s="67"/>
      <c r="E41" s="49"/>
      <c r="F41" s="67"/>
      <c r="G41" s="68"/>
      <c r="H41" s="17"/>
      <c r="I41" s="2">
        <f>июл.26!I41+F41-E41</f>
        <v>-2240</v>
      </c>
    </row>
    <row r="42" spans="1:9" x14ac:dyDescent="0.25">
      <c r="A42" s="1"/>
      <c r="B42" s="1">
        <v>41</v>
      </c>
      <c r="C42" s="29"/>
      <c r="D42" s="67"/>
      <c r="E42" s="49"/>
      <c r="F42" s="67"/>
      <c r="G42" s="68"/>
      <c r="H42" s="17"/>
      <c r="I42" s="2">
        <f>июл.26!I42+F42-E42</f>
        <v>-4480</v>
      </c>
    </row>
    <row r="43" spans="1:9" x14ac:dyDescent="0.25">
      <c r="A43" s="1"/>
      <c r="B43" s="1">
        <v>42</v>
      </c>
      <c r="C43" s="29"/>
      <c r="D43" s="67"/>
      <c r="E43" s="49"/>
      <c r="F43" s="67"/>
      <c r="G43" s="68"/>
      <c r="H43" s="17"/>
      <c r="I43" s="2">
        <f>июл.26!I43+F43-E43</f>
        <v>20160</v>
      </c>
    </row>
    <row r="44" spans="1:9" x14ac:dyDescent="0.25">
      <c r="A44" s="1"/>
      <c r="B44" s="1">
        <v>43</v>
      </c>
      <c r="C44" s="29"/>
      <c r="D44" s="67"/>
      <c r="E44" s="49"/>
      <c r="F44" s="67"/>
      <c r="G44" s="68"/>
      <c r="H44" s="17"/>
      <c r="I44" s="2">
        <f>июл.26!I44+F44-E44</f>
        <v>-4480</v>
      </c>
    </row>
    <row r="45" spans="1:9" x14ac:dyDescent="0.25">
      <c r="A45" s="1"/>
      <c r="B45" s="1">
        <v>44</v>
      </c>
      <c r="C45" s="29"/>
      <c r="D45" s="67"/>
      <c r="E45" s="49"/>
      <c r="F45" s="67"/>
      <c r="G45" s="68"/>
      <c r="H45" s="17"/>
      <c r="I45" s="2">
        <f>июл.26!I45+F45-E45</f>
        <v>-33600</v>
      </c>
    </row>
    <row r="46" spans="1:9" x14ac:dyDescent="0.25">
      <c r="A46" s="1"/>
      <c r="B46" s="1">
        <v>45</v>
      </c>
      <c r="C46" s="29"/>
      <c r="D46" s="67"/>
      <c r="E46" s="49"/>
      <c r="F46" s="67"/>
      <c r="G46" s="68"/>
      <c r="H46" s="17"/>
      <c r="I46" s="2">
        <f>июл.26!I46+F46-E46</f>
        <v>-6720</v>
      </c>
    </row>
    <row r="47" spans="1:9" x14ac:dyDescent="0.25">
      <c r="A47" s="1"/>
      <c r="B47" s="1">
        <v>46</v>
      </c>
      <c r="C47" s="29"/>
      <c r="D47" s="67"/>
      <c r="E47" s="49"/>
      <c r="F47" s="67"/>
      <c r="G47" s="68"/>
      <c r="H47" s="17"/>
      <c r="I47" s="2">
        <f>июл.26!I47+F47-E47</f>
        <v>-13800</v>
      </c>
    </row>
    <row r="48" spans="1:9" x14ac:dyDescent="0.25">
      <c r="A48" s="1"/>
      <c r="B48" s="1">
        <v>47</v>
      </c>
      <c r="C48" s="29"/>
      <c r="D48" s="67"/>
      <c r="E48" s="49"/>
      <c r="F48" s="67"/>
      <c r="G48" s="68"/>
      <c r="H48" s="17"/>
      <c r="I48" s="2">
        <f>июл.26!I48+F48-E48</f>
        <v>6400</v>
      </c>
    </row>
    <row r="49" spans="1:9" x14ac:dyDescent="0.25">
      <c r="A49" s="1"/>
      <c r="B49" s="1">
        <v>48</v>
      </c>
      <c r="C49" s="29"/>
      <c r="D49" s="67"/>
      <c r="E49" s="49"/>
      <c r="F49" s="67"/>
      <c r="G49" s="68"/>
      <c r="H49" s="17"/>
      <c r="I49" s="2">
        <f>июл.26!I49+F49-E49</f>
        <v>-2240</v>
      </c>
    </row>
    <row r="50" spans="1:9" x14ac:dyDescent="0.25">
      <c r="A50" s="1"/>
      <c r="B50" s="1">
        <v>49</v>
      </c>
      <c r="C50" s="29"/>
      <c r="D50" s="67"/>
      <c r="E50" s="49"/>
      <c r="F50" s="67"/>
      <c r="G50" s="68"/>
      <c r="H50" s="17"/>
      <c r="I50" s="2">
        <f>июл.26!I50+F50-E50</f>
        <v>-2240</v>
      </c>
    </row>
    <row r="51" spans="1:9" x14ac:dyDescent="0.25">
      <c r="A51" s="1"/>
      <c r="B51" s="1">
        <v>50</v>
      </c>
      <c r="C51" s="29"/>
      <c r="D51" s="67"/>
      <c r="E51" s="49"/>
      <c r="F51" s="67"/>
      <c r="G51" s="68"/>
      <c r="H51" s="17"/>
      <c r="I51" s="2">
        <f>июл.26!I51+F51-E51</f>
        <v>-4480</v>
      </c>
    </row>
    <row r="52" spans="1:9" x14ac:dyDescent="0.25">
      <c r="A52" s="1"/>
      <c r="B52" s="1">
        <v>51</v>
      </c>
      <c r="C52" s="20"/>
      <c r="D52" s="67"/>
      <c r="E52" s="49"/>
      <c r="F52" s="67"/>
      <c r="G52" s="68"/>
      <c r="H52" s="17"/>
      <c r="I52" s="2">
        <f>июл.26!I52+F52-E52</f>
        <v>-6720</v>
      </c>
    </row>
    <row r="53" spans="1:9" x14ac:dyDescent="0.25">
      <c r="A53" s="1"/>
      <c r="B53" s="1">
        <v>52</v>
      </c>
      <c r="C53" s="29"/>
      <c r="D53" s="67"/>
      <c r="E53" s="49"/>
      <c r="F53" s="67"/>
      <c r="G53" s="68"/>
      <c r="H53" s="17"/>
      <c r="I53" s="2">
        <f>июл.26!I53+F53-E53</f>
        <v>-15680</v>
      </c>
    </row>
    <row r="54" spans="1:9" x14ac:dyDescent="0.25">
      <c r="A54" s="1"/>
      <c r="B54" s="1">
        <v>53</v>
      </c>
      <c r="C54" s="29"/>
      <c r="D54" s="67"/>
      <c r="E54" s="49"/>
      <c r="F54" s="67"/>
      <c r="G54" s="68"/>
      <c r="H54" s="17"/>
      <c r="I54" s="2">
        <f>июл.26!I54+F54-E54</f>
        <v>-14600</v>
      </c>
    </row>
    <row r="55" spans="1:9" x14ac:dyDescent="0.25">
      <c r="A55" s="1"/>
      <c r="B55" s="1">
        <v>54</v>
      </c>
      <c r="C55" s="29"/>
      <c r="D55" s="67"/>
      <c r="E55" s="49"/>
      <c r="F55" s="67"/>
      <c r="G55" s="68"/>
      <c r="H55" s="17"/>
      <c r="I55" s="2">
        <f>июл.26!I55+F55-E55</f>
        <v>-4420</v>
      </c>
    </row>
    <row r="56" spans="1:9" x14ac:dyDescent="0.25">
      <c r="A56" s="1"/>
      <c r="B56" s="1">
        <v>55</v>
      </c>
      <c r="C56" s="29"/>
      <c r="D56" s="67"/>
      <c r="E56" s="49"/>
      <c r="F56" s="67"/>
      <c r="G56" s="68"/>
      <c r="H56" s="17"/>
      <c r="I56" s="2">
        <f>июл.26!I56+F56-E56</f>
        <v>-4480</v>
      </c>
    </row>
    <row r="57" spans="1:9" x14ac:dyDescent="0.25">
      <c r="A57" s="1"/>
      <c r="B57" s="1">
        <v>56</v>
      </c>
      <c r="C57" s="29"/>
      <c r="D57" s="67"/>
      <c r="E57" s="49"/>
      <c r="F57" s="67"/>
      <c r="G57" s="68"/>
      <c r="H57" s="17"/>
      <c r="I57" s="2">
        <f>июл.26!I57+F57-E57</f>
        <v>0</v>
      </c>
    </row>
    <row r="58" spans="1:9" x14ac:dyDescent="0.25">
      <c r="A58" s="1"/>
      <c r="B58" s="1">
        <v>57</v>
      </c>
      <c r="C58" s="29"/>
      <c r="D58" s="67"/>
      <c r="E58" s="49"/>
      <c r="F58" s="67"/>
      <c r="G58" s="68"/>
      <c r="H58" s="17"/>
      <c r="I58" s="2">
        <f>июл.26!I58+F58-E58</f>
        <v>-33600</v>
      </c>
    </row>
    <row r="59" spans="1:9" x14ac:dyDescent="0.25">
      <c r="A59" s="1"/>
      <c r="B59" s="1">
        <v>58</v>
      </c>
      <c r="C59" s="29"/>
      <c r="D59" s="67"/>
      <c r="E59" s="49"/>
      <c r="F59" s="67"/>
      <c r="G59" s="68"/>
      <c r="H59" s="17"/>
      <c r="I59" s="2">
        <f>июл.26!I59+F59-E59</f>
        <v>-33600</v>
      </c>
    </row>
    <row r="60" spans="1:9" x14ac:dyDescent="0.25">
      <c r="A60" s="1"/>
      <c r="B60" s="1">
        <v>59</v>
      </c>
      <c r="C60" s="29"/>
      <c r="D60" s="67"/>
      <c r="E60" s="49"/>
      <c r="F60" s="67"/>
      <c r="G60" s="68"/>
      <c r="H60" s="17"/>
      <c r="I60" s="2">
        <f>июл.26!I60+F60-E60</f>
        <v>-2240</v>
      </c>
    </row>
    <row r="61" spans="1:9" x14ac:dyDescent="0.25">
      <c r="A61" s="1"/>
      <c r="B61" s="1">
        <v>60</v>
      </c>
      <c r="C61" s="29"/>
      <c r="D61" s="67"/>
      <c r="E61" s="49"/>
      <c r="F61" s="67"/>
      <c r="G61" s="68"/>
      <c r="H61" s="17"/>
      <c r="I61" s="2">
        <f>июл.26!I61+F61-E61</f>
        <v>-2240</v>
      </c>
    </row>
    <row r="62" spans="1:9" x14ac:dyDescent="0.25">
      <c r="A62" s="1"/>
      <c r="B62" s="1">
        <v>61</v>
      </c>
      <c r="C62" s="29"/>
      <c r="D62" s="67"/>
      <c r="E62" s="49"/>
      <c r="F62" s="67"/>
      <c r="G62" s="68"/>
      <c r="H62" s="17"/>
      <c r="I62" s="2">
        <f>июл.26!I62+F62-E62</f>
        <v>-10780</v>
      </c>
    </row>
    <row r="63" spans="1:9" x14ac:dyDescent="0.25">
      <c r="A63" s="1"/>
      <c r="B63" s="1">
        <v>62</v>
      </c>
      <c r="C63" s="29"/>
      <c r="D63" s="67"/>
      <c r="E63" s="49"/>
      <c r="F63" s="67"/>
      <c r="G63" s="68"/>
      <c r="H63" s="17"/>
      <c r="I63" s="2">
        <f>июл.26!I63+F63-E63</f>
        <v>-2240</v>
      </c>
    </row>
    <row r="64" spans="1:9" x14ac:dyDescent="0.25">
      <c r="A64" s="1"/>
      <c r="B64" s="1">
        <v>63</v>
      </c>
      <c r="C64" s="29"/>
      <c r="D64" s="67"/>
      <c r="E64" s="49"/>
      <c r="F64" s="67"/>
      <c r="G64" s="68"/>
      <c r="H64" s="17"/>
      <c r="I64" s="2">
        <f>июл.26!I64+F64-E64</f>
        <v>-2240</v>
      </c>
    </row>
    <row r="65" spans="1:9" x14ac:dyDescent="0.25">
      <c r="A65" s="1"/>
      <c r="B65" s="1">
        <v>64</v>
      </c>
      <c r="C65" s="29"/>
      <c r="D65" s="67"/>
      <c r="E65" s="49"/>
      <c r="F65" s="67"/>
      <c r="G65" s="68"/>
      <c r="H65" s="17"/>
      <c r="I65" s="2">
        <f>июл.26!I65+F65-E65</f>
        <v>-4480</v>
      </c>
    </row>
    <row r="66" spans="1:9" x14ac:dyDescent="0.25">
      <c r="A66" s="1"/>
      <c r="B66" s="1">
        <v>65</v>
      </c>
      <c r="C66" s="29"/>
      <c r="D66" s="67"/>
      <c r="E66" s="49"/>
      <c r="F66" s="67"/>
      <c r="G66" s="68"/>
      <c r="H66" s="17"/>
      <c r="I66" s="2">
        <f>июл.26!I66+F66-E66</f>
        <v>-2240</v>
      </c>
    </row>
    <row r="67" spans="1:9" x14ac:dyDescent="0.25">
      <c r="A67" s="1"/>
      <c r="B67" s="1">
        <v>66</v>
      </c>
      <c r="C67" s="29"/>
      <c r="D67" s="67"/>
      <c r="E67" s="49"/>
      <c r="F67" s="67"/>
      <c r="G67" s="68"/>
      <c r="H67" s="17"/>
      <c r="I67" s="2">
        <f>июл.26!I67+F67-E67</f>
        <v>-2240</v>
      </c>
    </row>
    <row r="68" spans="1:9" x14ac:dyDescent="0.25">
      <c r="A68" s="1"/>
      <c r="B68" s="1">
        <v>67</v>
      </c>
      <c r="C68" s="29"/>
      <c r="D68" s="67"/>
      <c r="E68" s="49"/>
      <c r="F68" s="67"/>
      <c r="G68" s="68"/>
      <c r="H68" s="17"/>
      <c r="I68" s="2">
        <f>июл.26!I68+F68-E68</f>
        <v>-2240</v>
      </c>
    </row>
    <row r="69" spans="1:9" x14ac:dyDescent="0.25">
      <c r="A69" s="1"/>
      <c r="B69" s="1">
        <v>68</v>
      </c>
      <c r="C69" s="29"/>
      <c r="D69" s="67"/>
      <c r="E69" s="49"/>
      <c r="F69" s="67"/>
      <c r="G69" s="68"/>
      <c r="H69" s="17"/>
      <c r="I69" s="2">
        <f>июл.26!I69+F69-E69</f>
        <v>100800</v>
      </c>
    </row>
    <row r="70" spans="1:9" x14ac:dyDescent="0.25">
      <c r="A70" s="28"/>
      <c r="B70" s="1">
        <v>69</v>
      </c>
      <c r="C70" s="20"/>
      <c r="D70" s="67"/>
      <c r="E70" s="49"/>
      <c r="F70" s="67"/>
      <c r="G70" s="68"/>
      <c r="H70" s="17"/>
      <c r="I70" s="2">
        <f>июл.26!I70+F70-E70</f>
        <v>-33600</v>
      </c>
    </row>
    <row r="71" spans="1:9" x14ac:dyDescent="0.25">
      <c r="A71" s="27"/>
      <c r="B71" s="1">
        <v>70</v>
      </c>
      <c r="C71" s="29"/>
      <c r="D71" s="67"/>
      <c r="E71" s="49"/>
      <c r="F71" s="67"/>
      <c r="G71" s="68"/>
      <c r="H71" s="17"/>
      <c r="I71" s="2">
        <f>июл.26!I71+F71-E71</f>
        <v>-3100</v>
      </c>
    </row>
    <row r="72" spans="1:9" x14ac:dyDescent="0.25">
      <c r="A72" s="1"/>
      <c r="B72" s="1">
        <v>71</v>
      </c>
      <c r="C72" s="29"/>
      <c r="D72" s="67"/>
      <c r="E72" s="49"/>
      <c r="F72" s="67"/>
      <c r="G72" s="68"/>
      <c r="H72" s="17"/>
      <c r="I72" s="2">
        <f>июл.26!I72+F72-E72</f>
        <v>-2240</v>
      </c>
    </row>
    <row r="73" spans="1:9" x14ac:dyDescent="0.25">
      <c r="A73" s="1"/>
      <c r="B73" s="1">
        <v>72</v>
      </c>
      <c r="C73" s="29"/>
      <c r="D73" s="67"/>
      <c r="E73" s="49"/>
      <c r="F73" s="67"/>
      <c r="G73" s="68"/>
      <c r="H73" s="17"/>
      <c r="I73" s="2">
        <f>июл.26!I73+F73-E73</f>
        <v>0</v>
      </c>
    </row>
    <row r="74" spans="1:9" x14ac:dyDescent="0.25">
      <c r="A74" s="1"/>
      <c r="B74" s="1">
        <v>73</v>
      </c>
      <c r="C74" s="29"/>
      <c r="D74" s="67"/>
      <c r="E74" s="49"/>
      <c r="F74" s="67"/>
      <c r="G74" s="68"/>
      <c r="H74" s="17"/>
      <c r="I74" s="2">
        <f>июл.26!I74+F74-E74</f>
        <v>0</v>
      </c>
    </row>
    <row r="75" spans="1:9" x14ac:dyDescent="0.25">
      <c r="A75" s="27"/>
      <c r="B75" s="1">
        <v>74</v>
      </c>
      <c r="C75" s="29"/>
      <c r="D75" s="67"/>
      <c r="E75" s="49"/>
      <c r="F75" s="67"/>
      <c r="G75" s="68"/>
      <c r="H75" s="17"/>
      <c r="I75" s="2">
        <f>июл.26!I75+F75-E75</f>
        <v>-6720</v>
      </c>
    </row>
    <row r="76" spans="1:9" x14ac:dyDescent="0.25">
      <c r="A76" s="1"/>
      <c r="B76" s="1">
        <v>75</v>
      </c>
      <c r="C76" s="29"/>
      <c r="D76" s="67"/>
      <c r="E76" s="49"/>
      <c r="F76" s="67"/>
      <c r="G76" s="68"/>
      <c r="H76" s="17"/>
      <c r="I76" s="2">
        <f>июл.26!I76+F76-E76</f>
        <v>-2240</v>
      </c>
    </row>
    <row r="77" spans="1:9" x14ac:dyDescent="0.25">
      <c r="A77" s="1"/>
      <c r="B77" s="1">
        <v>76</v>
      </c>
      <c r="C77" s="29"/>
      <c r="D77" s="67"/>
      <c r="E77" s="49"/>
      <c r="F77" s="67"/>
      <c r="G77" s="68"/>
      <c r="H77" s="17"/>
      <c r="I77" s="2">
        <f>июл.26!I77+F77-E77</f>
        <v>-2240</v>
      </c>
    </row>
    <row r="78" spans="1:9" x14ac:dyDescent="0.25">
      <c r="A78" s="27"/>
      <c r="B78" s="1">
        <v>77</v>
      </c>
      <c r="C78" s="29"/>
      <c r="D78" s="67"/>
      <c r="E78" s="49"/>
      <c r="F78" s="67"/>
      <c r="G78" s="68"/>
      <c r="H78" s="17"/>
      <c r="I78" s="2">
        <f>июл.26!I78+F78-E78</f>
        <v>4480</v>
      </c>
    </row>
    <row r="79" spans="1:9" x14ac:dyDescent="0.25">
      <c r="A79" s="1"/>
      <c r="B79" s="1">
        <v>78</v>
      </c>
      <c r="C79" s="29"/>
      <c r="D79" s="67"/>
      <c r="E79" s="49"/>
      <c r="F79" s="67"/>
      <c r="G79" s="68"/>
      <c r="H79" s="17"/>
      <c r="I79" s="2">
        <f>июл.26!I79+F79-E79</f>
        <v>0</v>
      </c>
    </row>
    <row r="80" spans="1:9" x14ac:dyDescent="0.25">
      <c r="A80" s="1"/>
      <c r="B80" s="1">
        <v>79</v>
      </c>
      <c r="C80" s="29"/>
      <c r="D80" s="67"/>
      <c r="E80" s="49"/>
      <c r="F80" s="67"/>
      <c r="G80" s="68"/>
      <c r="H80" s="17"/>
      <c r="I80" s="2">
        <f>июл.26!I80+F80-E80</f>
        <v>-4480</v>
      </c>
    </row>
    <row r="81" spans="1:9" x14ac:dyDescent="0.25">
      <c r="A81" s="1"/>
      <c r="B81" s="1">
        <v>80</v>
      </c>
      <c r="C81" s="29"/>
      <c r="D81" s="67"/>
      <c r="E81" s="49"/>
      <c r="F81" s="67"/>
      <c r="G81" s="68"/>
      <c r="H81" s="17"/>
      <c r="I81" s="2">
        <f>июл.26!I81+F81-E81</f>
        <v>0</v>
      </c>
    </row>
    <row r="82" spans="1:9" x14ac:dyDescent="0.25">
      <c r="A82" s="1"/>
      <c r="B82" s="1">
        <v>81</v>
      </c>
      <c r="C82" s="29"/>
      <c r="D82" s="67"/>
      <c r="E82" s="49"/>
      <c r="F82" s="67"/>
      <c r="G82" s="68"/>
      <c r="H82" s="17"/>
      <c r="I82" s="2">
        <f>июл.26!I82+F82-E82</f>
        <v>-2240</v>
      </c>
    </row>
    <row r="83" spans="1:9" x14ac:dyDescent="0.25">
      <c r="A83" s="1"/>
      <c r="B83" s="1">
        <v>82</v>
      </c>
      <c r="C83" s="20"/>
      <c r="D83" s="67"/>
      <c r="E83" s="49"/>
      <c r="F83" s="67"/>
      <c r="G83" s="68"/>
      <c r="H83" s="17"/>
      <c r="I83" s="2">
        <f>июл.26!I83+F83-E83</f>
        <v>-2240</v>
      </c>
    </row>
    <row r="84" spans="1:9" x14ac:dyDescent="0.25">
      <c r="A84" s="27"/>
      <c r="B84" s="1">
        <v>83</v>
      </c>
      <c r="C84" s="20"/>
      <c r="D84" s="67"/>
      <c r="E84" s="49"/>
      <c r="F84" s="67"/>
      <c r="G84" s="68"/>
      <c r="H84" s="17"/>
      <c r="I84" s="2">
        <f>июл.26!I84+F84-E84</f>
        <v>-6700</v>
      </c>
    </row>
    <row r="85" spans="1:9" x14ac:dyDescent="0.25">
      <c r="A85" s="1"/>
      <c r="B85" s="1">
        <v>84</v>
      </c>
      <c r="C85" s="29"/>
      <c r="D85" s="67"/>
      <c r="E85" s="49"/>
      <c r="F85" s="67"/>
      <c r="G85" s="68"/>
      <c r="H85" s="17"/>
      <c r="I85" s="2">
        <f>июл.26!I85+F85-E85</f>
        <v>1400</v>
      </c>
    </row>
    <row r="86" spans="1:9" x14ac:dyDescent="0.25">
      <c r="A86" s="1"/>
      <c r="B86" s="1">
        <v>85</v>
      </c>
      <c r="C86" s="29"/>
      <c r="D86" s="67"/>
      <c r="E86" s="49"/>
      <c r="F86" s="67"/>
      <c r="G86" s="68"/>
      <c r="H86" s="17"/>
      <c r="I86" s="2">
        <f>июл.26!I86+F86-E86</f>
        <v>0</v>
      </c>
    </row>
    <row r="87" spans="1:9" x14ac:dyDescent="0.25">
      <c r="A87" s="1"/>
      <c r="B87" s="1">
        <v>86</v>
      </c>
      <c r="C87" s="29"/>
      <c r="D87" s="67"/>
      <c r="E87" s="49"/>
      <c r="F87" s="67"/>
      <c r="G87" s="68"/>
      <c r="H87" s="17"/>
      <c r="I87" s="2">
        <f>июл.26!I87+F87-E87</f>
        <v>-4480</v>
      </c>
    </row>
    <row r="88" spans="1:9" x14ac:dyDescent="0.25">
      <c r="A88" s="28"/>
      <c r="B88" s="1">
        <v>87</v>
      </c>
      <c r="C88" s="29"/>
      <c r="D88" s="67"/>
      <c r="E88" s="49"/>
      <c r="F88" s="67"/>
      <c r="G88" s="68"/>
      <c r="H88" s="17"/>
      <c r="I88" s="2">
        <f>июл.26!I88+F88-E88</f>
        <v>0</v>
      </c>
    </row>
    <row r="89" spans="1:9" x14ac:dyDescent="0.25">
      <c r="A89" s="1"/>
      <c r="B89" s="1">
        <v>88</v>
      </c>
      <c r="C89" s="29"/>
      <c r="D89" s="67"/>
      <c r="E89" s="49"/>
      <c r="F89" s="67"/>
      <c r="G89" s="68"/>
      <c r="H89" s="17"/>
      <c r="I89" s="2">
        <f>июл.26!I89+F89-E89</f>
        <v>-4480</v>
      </c>
    </row>
    <row r="90" spans="1:9" x14ac:dyDescent="0.25">
      <c r="A90" s="1"/>
      <c r="B90" s="1">
        <v>89</v>
      </c>
      <c r="C90" s="29"/>
      <c r="D90" s="67"/>
      <c r="E90" s="49"/>
      <c r="F90" s="67"/>
      <c r="G90" s="68"/>
      <c r="H90" s="17"/>
      <c r="I90" s="2">
        <f>июл.26!I90+F90-E90</f>
        <v>-2240</v>
      </c>
    </row>
    <row r="91" spans="1:9" x14ac:dyDescent="0.25">
      <c r="A91" s="1"/>
      <c r="B91" s="1">
        <v>90</v>
      </c>
      <c r="C91" s="29"/>
      <c r="D91" s="67"/>
      <c r="E91" s="49"/>
      <c r="F91" s="67"/>
      <c r="G91" s="68"/>
      <c r="H91" s="17"/>
      <c r="I91" s="2">
        <f>июл.26!I91+F91-E91</f>
        <v>480</v>
      </c>
    </row>
    <row r="92" spans="1:9" x14ac:dyDescent="0.25">
      <c r="A92" s="1"/>
      <c r="B92" s="1">
        <v>91</v>
      </c>
      <c r="C92" s="29"/>
      <c r="D92" s="67"/>
      <c r="E92" s="49"/>
      <c r="F92" s="67"/>
      <c r="G92" s="68"/>
      <c r="H92" s="17"/>
      <c r="I92" s="2">
        <f>июл.26!I92+F92-E92</f>
        <v>6400</v>
      </c>
    </row>
    <row r="93" spans="1:9" x14ac:dyDescent="0.25">
      <c r="A93" s="1"/>
      <c r="B93" s="1">
        <v>92</v>
      </c>
      <c r="C93" s="29"/>
      <c r="D93" s="67"/>
      <c r="E93" s="49"/>
      <c r="F93" s="67"/>
      <c r="G93" s="68"/>
      <c r="H93" s="17"/>
      <c r="I93" s="2">
        <f>июл.26!I93+F93-E93</f>
        <v>0</v>
      </c>
    </row>
    <row r="94" spans="1:9" x14ac:dyDescent="0.25">
      <c r="A94" s="1"/>
      <c r="B94" s="1">
        <v>93</v>
      </c>
      <c r="C94" s="29"/>
      <c r="D94" s="67"/>
      <c r="E94" s="49"/>
      <c r="F94" s="67"/>
      <c r="G94" s="68"/>
      <c r="H94" s="17"/>
      <c r="I94" s="2">
        <f>июл.26!I94+F94-E94</f>
        <v>0</v>
      </c>
    </row>
    <row r="95" spans="1:9" x14ac:dyDescent="0.25">
      <c r="A95" s="1"/>
      <c r="B95" s="1">
        <v>94</v>
      </c>
      <c r="C95" s="29"/>
      <c r="D95" s="67"/>
      <c r="E95" s="49"/>
      <c r="F95" s="67"/>
      <c r="G95" s="68"/>
      <c r="H95" s="17"/>
      <c r="I95" s="2">
        <f>июл.26!I95+F95-E95</f>
        <v>-4480</v>
      </c>
    </row>
    <row r="96" spans="1:9" x14ac:dyDescent="0.25">
      <c r="A96" s="1"/>
      <c r="B96" s="1">
        <v>95</v>
      </c>
      <c r="C96" s="29"/>
      <c r="D96" s="67"/>
      <c r="E96" s="49"/>
      <c r="F96" s="67"/>
      <c r="G96" s="68"/>
      <c r="H96" s="17"/>
      <c r="I96" s="2">
        <f>июл.26!I96+F96-E96</f>
        <v>-2240</v>
      </c>
    </row>
    <row r="97" spans="1:9" x14ac:dyDescent="0.25">
      <c r="A97" s="1"/>
      <c r="B97" s="1">
        <v>96</v>
      </c>
      <c r="C97" s="20"/>
      <c r="D97" s="67"/>
      <c r="E97" s="49"/>
      <c r="F97" s="67"/>
      <c r="G97" s="68"/>
      <c r="H97" s="17"/>
      <c r="I97" s="2">
        <f>июл.26!I97+F97-E97</f>
        <v>-8960</v>
      </c>
    </row>
    <row r="98" spans="1:9" x14ac:dyDescent="0.25">
      <c r="A98" s="1"/>
      <c r="B98" s="1">
        <v>97</v>
      </c>
      <c r="C98" s="29"/>
      <c r="D98" s="67"/>
      <c r="E98" s="49"/>
      <c r="F98" s="67"/>
      <c r="G98" s="68"/>
      <c r="H98" s="17"/>
      <c r="I98" s="2">
        <f>июл.26!I98+F98-E98</f>
        <v>-23600</v>
      </c>
    </row>
    <row r="99" spans="1:9" x14ac:dyDescent="0.25">
      <c r="A99" s="1"/>
      <c r="B99" s="1">
        <v>98</v>
      </c>
      <c r="C99" s="29"/>
      <c r="D99" s="67"/>
      <c r="E99" s="49"/>
      <c r="F99" s="67"/>
      <c r="G99" s="68"/>
      <c r="H99" s="17"/>
      <c r="I99" s="2">
        <f>июл.26!I99+F99-E99</f>
        <v>-2240</v>
      </c>
    </row>
    <row r="100" spans="1:9" x14ac:dyDescent="0.25">
      <c r="A100" s="1"/>
      <c r="B100" s="1">
        <v>99</v>
      </c>
      <c r="C100" s="29"/>
      <c r="D100" s="67"/>
      <c r="E100" s="49"/>
      <c r="F100" s="67"/>
      <c r="G100" s="68"/>
      <c r="H100" s="17"/>
      <c r="I100" s="2">
        <f>июл.26!I100+F100-E100</f>
        <v>-2240</v>
      </c>
    </row>
    <row r="101" spans="1:9" x14ac:dyDescent="0.25">
      <c r="A101" s="1"/>
      <c r="B101" s="1">
        <v>100</v>
      </c>
      <c r="C101" s="29"/>
      <c r="D101" s="67"/>
      <c r="E101" s="49"/>
      <c r="F101" s="67"/>
      <c r="G101" s="68"/>
      <c r="H101" s="17"/>
      <c r="I101" s="2">
        <f>июл.26!I101+F101-E101</f>
        <v>-23600</v>
      </c>
    </row>
    <row r="102" spans="1:9" x14ac:dyDescent="0.25">
      <c r="A102" s="1"/>
      <c r="B102" s="1">
        <v>101</v>
      </c>
      <c r="C102" s="29"/>
      <c r="D102" s="67"/>
      <c r="E102" s="49"/>
      <c r="F102" s="67"/>
      <c r="G102" s="68"/>
      <c r="H102" s="17"/>
      <c r="I102" s="2">
        <f>июл.26!I102+F102-E102</f>
        <v>0</v>
      </c>
    </row>
    <row r="103" spans="1:9" x14ac:dyDescent="0.25">
      <c r="A103" s="1"/>
      <c r="B103" s="1">
        <v>102</v>
      </c>
      <c r="C103" s="29"/>
      <c r="D103" s="67"/>
      <c r="E103" s="49"/>
      <c r="F103" s="67"/>
      <c r="G103" s="68"/>
      <c r="H103" s="17"/>
      <c r="I103" s="2">
        <f>июл.26!I103+F103-E103</f>
        <v>-23600</v>
      </c>
    </row>
    <row r="104" spans="1:9" x14ac:dyDescent="0.25">
      <c r="A104" s="1"/>
      <c r="B104" s="1">
        <v>103</v>
      </c>
      <c r="C104" s="29"/>
      <c r="D104" s="67"/>
      <c r="E104" s="49"/>
      <c r="F104" s="67"/>
      <c r="G104" s="68"/>
      <c r="H104" s="17"/>
      <c r="I104" s="2">
        <f>июл.26!I104+F104-E104</f>
        <v>-6720</v>
      </c>
    </row>
    <row r="105" spans="1:9" x14ac:dyDescent="0.25">
      <c r="A105" s="1"/>
      <c r="B105" s="1">
        <v>104</v>
      </c>
      <c r="C105" s="29"/>
      <c r="D105" s="67"/>
      <c r="E105" s="49"/>
      <c r="F105" s="67"/>
      <c r="G105" s="68"/>
      <c r="H105" s="17"/>
      <c r="I105" s="2">
        <f>июл.26!I105+F105-E105</f>
        <v>-2240</v>
      </c>
    </row>
    <row r="106" spans="1:9" x14ac:dyDescent="0.25">
      <c r="A106" s="1"/>
      <c r="B106" s="1">
        <v>105</v>
      </c>
      <c r="C106" s="29"/>
      <c r="D106" s="67"/>
      <c r="E106" s="49"/>
      <c r="F106" s="67"/>
      <c r="G106" s="68"/>
      <c r="H106" s="17"/>
      <c r="I106" s="2">
        <f>июл.26!I106+F106-E106</f>
        <v>-33600</v>
      </c>
    </row>
    <row r="107" spans="1:9" x14ac:dyDescent="0.25">
      <c r="A107" s="1"/>
      <c r="B107" s="1">
        <v>106</v>
      </c>
      <c r="C107" s="29"/>
      <c r="D107" s="67"/>
      <c r="E107" s="49"/>
      <c r="F107" s="67"/>
      <c r="G107" s="68"/>
      <c r="H107" s="17"/>
      <c r="I107" s="2">
        <f>июл.26!I107+F107-E107</f>
        <v>80908</v>
      </c>
    </row>
    <row r="108" spans="1:9" x14ac:dyDescent="0.25">
      <c r="A108" s="1"/>
      <c r="B108" s="1">
        <v>107</v>
      </c>
      <c r="C108" s="29"/>
      <c r="D108" s="67"/>
      <c r="E108" s="49"/>
      <c r="F108" s="67"/>
      <c r="G108" s="68"/>
      <c r="H108" s="17"/>
      <c r="I108" s="2">
        <f>июл.26!I108+F108-E108</f>
        <v>0</v>
      </c>
    </row>
    <row r="109" spans="1:9" x14ac:dyDescent="0.25">
      <c r="A109" s="1"/>
      <c r="B109" s="1">
        <v>108</v>
      </c>
      <c r="C109" s="29"/>
      <c r="D109" s="67"/>
      <c r="E109" s="49"/>
      <c r="F109" s="67"/>
      <c r="G109" s="68"/>
      <c r="H109" s="17"/>
      <c r="I109" s="2">
        <f>июл.26!I109+F109-E109</f>
        <v>0</v>
      </c>
    </row>
    <row r="110" spans="1:9" x14ac:dyDescent="0.25">
      <c r="A110" s="1"/>
      <c r="B110" s="1">
        <v>109</v>
      </c>
      <c r="C110" s="29"/>
      <c r="D110" s="67"/>
      <c r="E110" s="49"/>
      <c r="F110" s="67"/>
      <c r="G110" s="68"/>
      <c r="H110" s="17"/>
      <c r="I110" s="2">
        <f>июл.26!I110+F110-E110</f>
        <v>0</v>
      </c>
    </row>
    <row r="111" spans="1:9" x14ac:dyDescent="0.25">
      <c r="A111" s="1"/>
      <c r="B111" s="1">
        <v>110</v>
      </c>
      <c r="C111" s="29"/>
      <c r="D111" s="67"/>
      <c r="E111" s="49"/>
      <c r="F111" s="67"/>
      <c r="G111" s="68"/>
      <c r="H111" s="17"/>
      <c r="I111" s="2">
        <f>июл.26!I111+F111-E111</f>
        <v>-33600</v>
      </c>
    </row>
    <row r="112" spans="1:9" x14ac:dyDescent="0.25">
      <c r="A112" s="1"/>
      <c r="B112" s="1">
        <v>111</v>
      </c>
      <c r="C112" s="29"/>
      <c r="D112" s="67"/>
      <c r="E112" s="49"/>
      <c r="F112" s="67"/>
      <c r="G112" s="68"/>
      <c r="H112" s="17"/>
      <c r="I112" s="2">
        <f>июл.26!I112+F112-E112</f>
        <v>0</v>
      </c>
    </row>
    <row r="113" spans="1:9" x14ac:dyDescent="0.25">
      <c r="A113" s="1"/>
      <c r="B113" s="1">
        <v>112</v>
      </c>
      <c r="C113" s="29"/>
      <c r="D113" s="67"/>
      <c r="E113" s="49"/>
      <c r="F113" s="67"/>
      <c r="G113" s="68"/>
      <c r="H113" s="17"/>
      <c r="I113" s="2">
        <f>июл.26!I113+F113-E113</f>
        <v>-2100</v>
      </c>
    </row>
    <row r="114" spans="1:9" x14ac:dyDescent="0.25">
      <c r="A114" s="1"/>
      <c r="B114" s="1">
        <v>113</v>
      </c>
      <c r="C114" s="29"/>
      <c r="D114" s="67"/>
      <c r="E114" s="49"/>
      <c r="F114" s="67"/>
      <c r="G114" s="68"/>
      <c r="H114" s="17"/>
      <c r="I114" s="2">
        <f>июл.26!I114+F114-E114</f>
        <v>0</v>
      </c>
    </row>
    <row r="115" spans="1:9" x14ac:dyDescent="0.25">
      <c r="A115" s="28"/>
      <c r="B115" s="1">
        <v>114</v>
      </c>
      <c r="C115" s="29"/>
      <c r="D115" s="67"/>
      <c r="E115" s="49"/>
      <c r="F115" s="67"/>
      <c r="G115" s="68"/>
      <c r="H115" s="17"/>
      <c r="I115" s="2">
        <f>июл.26!I115+F115-E115</f>
        <v>14680</v>
      </c>
    </row>
    <row r="116" spans="1:9" x14ac:dyDescent="0.25">
      <c r="A116" s="1"/>
      <c r="B116" s="1">
        <v>115</v>
      </c>
      <c r="C116" s="29"/>
      <c r="D116" s="67"/>
      <c r="E116" s="49"/>
      <c r="F116" s="67"/>
      <c r="G116" s="68"/>
      <c r="H116" s="17"/>
      <c r="I116" s="2">
        <f>июл.26!I116+F116-E116</f>
        <v>2240</v>
      </c>
    </row>
    <row r="117" spans="1:9" x14ac:dyDescent="0.25">
      <c r="A117" s="1"/>
      <c r="B117" s="1">
        <v>116</v>
      </c>
      <c r="C117" s="20"/>
      <c r="D117" s="67"/>
      <c r="E117" s="49"/>
      <c r="F117" s="67"/>
      <c r="G117" s="68"/>
      <c r="H117" s="17"/>
      <c r="I117" s="2">
        <f>июл.26!I117+F117-E117</f>
        <v>0</v>
      </c>
    </row>
    <row r="118" spans="1:9" x14ac:dyDescent="0.25">
      <c r="A118" s="1"/>
      <c r="B118" s="1">
        <v>117</v>
      </c>
      <c r="C118" s="29"/>
      <c r="D118" s="67"/>
      <c r="E118" s="49"/>
      <c r="F118" s="67"/>
      <c r="G118" s="68"/>
      <c r="H118" s="17"/>
      <c r="I118" s="2">
        <f>июл.26!I118+F118-E118</f>
        <v>-4640</v>
      </c>
    </row>
    <row r="119" spans="1:9" x14ac:dyDescent="0.25">
      <c r="A119" s="1"/>
      <c r="B119" s="1">
        <v>118</v>
      </c>
      <c r="C119" s="29"/>
      <c r="D119" s="67"/>
      <c r="E119" s="49"/>
      <c r="F119" s="67"/>
      <c r="G119" s="68"/>
      <c r="H119" s="17"/>
      <c r="I119" s="2">
        <f>июл.26!I119+F119-E119</f>
        <v>-2240</v>
      </c>
    </row>
    <row r="120" spans="1:9" x14ac:dyDescent="0.25">
      <c r="A120" s="1"/>
      <c r="B120" s="1">
        <v>119</v>
      </c>
      <c r="C120" s="29"/>
      <c r="D120" s="67"/>
      <c r="E120" s="49"/>
      <c r="F120" s="67"/>
      <c r="G120" s="68"/>
      <c r="H120" s="17"/>
      <c r="I120" s="2">
        <f>июл.26!I120+F120-E120</f>
        <v>20160</v>
      </c>
    </row>
    <row r="121" spans="1:9" x14ac:dyDescent="0.25">
      <c r="A121" s="1"/>
      <c r="B121" s="1">
        <v>120</v>
      </c>
      <c r="C121" s="29"/>
      <c r="D121" s="67"/>
      <c r="E121" s="49"/>
      <c r="F121" s="67"/>
      <c r="G121" s="68"/>
      <c r="H121" s="17"/>
      <c r="I121" s="2">
        <f>июл.26!I121+F121-E121</f>
        <v>0</v>
      </c>
    </row>
    <row r="122" spans="1:9" x14ac:dyDescent="0.25">
      <c r="A122" s="1"/>
      <c r="B122" s="1">
        <v>121</v>
      </c>
      <c r="C122" s="29"/>
      <c r="D122" s="67"/>
      <c r="E122" s="49"/>
      <c r="F122" s="67"/>
      <c r="G122" s="68"/>
      <c r="H122" s="17"/>
      <c r="I122" s="2">
        <f>июл.26!I122+F122-E122</f>
        <v>0</v>
      </c>
    </row>
    <row r="123" spans="1:9" x14ac:dyDescent="0.25">
      <c r="A123" s="1"/>
      <c r="B123" s="1">
        <v>122</v>
      </c>
      <c r="C123" s="29"/>
      <c r="D123" s="67"/>
      <c r="E123" s="49"/>
      <c r="F123" s="67"/>
      <c r="G123" s="68"/>
      <c r="H123" s="17"/>
      <c r="I123" s="2">
        <f>июл.26!I123+F123-E123</f>
        <v>0</v>
      </c>
    </row>
    <row r="124" spans="1:9" x14ac:dyDescent="0.25">
      <c r="A124" s="1"/>
      <c r="B124" s="1">
        <v>123</v>
      </c>
      <c r="C124" s="29"/>
      <c r="D124" s="67"/>
      <c r="E124" s="49"/>
      <c r="F124" s="67"/>
      <c r="G124" s="68"/>
      <c r="H124" s="17"/>
      <c r="I124" s="2">
        <f>июл.26!I124+F124-E124</f>
        <v>0</v>
      </c>
    </row>
    <row r="125" spans="1:9" x14ac:dyDescent="0.25">
      <c r="A125" s="1"/>
      <c r="B125" s="1">
        <v>124</v>
      </c>
      <c r="C125" s="29"/>
      <c r="D125" s="67"/>
      <c r="E125" s="49"/>
      <c r="F125" s="67"/>
      <c r="G125" s="68"/>
      <c r="H125" s="17"/>
      <c r="I125" s="2">
        <f>июл.26!I125+F125-E125</f>
        <v>0</v>
      </c>
    </row>
    <row r="126" spans="1:9" x14ac:dyDescent="0.25">
      <c r="A126" s="1"/>
      <c r="B126" s="1">
        <v>125</v>
      </c>
      <c r="C126" s="29"/>
      <c r="D126" s="67"/>
      <c r="E126" s="49"/>
      <c r="F126" s="67"/>
      <c r="G126" s="68"/>
      <c r="H126" s="17"/>
      <c r="I126" s="2">
        <f>июл.26!I126+F126-E126</f>
        <v>0</v>
      </c>
    </row>
    <row r="127" spans="1:9" x14ac:dyDescent="0.25">
      <c r="A127" s="1"/>
      <c r="B127" s="1">
        <v>126</v>
      </c>
      <c r="C127" s="29"/>
      <c r="D127" s="67"/>
      <c r="E127" s="49"/>
      <c r="F127" s="67"/>
      <c r="G127" s="68"/>
      <c r="H127" s="17"/>
      <c r="I127" s="2">
        <f>июл.26!I127+F127-E127</f>
        <v>0</v>
      </c>
    </row>
    <row r="128" spans="1:9" x14ac:dyDescent="0.25">
      <c r="A128" s="1"/>
      <c r="B128" s="1">
        <v>127</v>
      </c>
      <c r="C128" s="29"/>
      <c r="D128" s="67"/>
      <c r="E128" s="49"/>
      <c r="F128" s="67"/>
      <c r="G128" s="68"/>
      <c r="H128" s="17"/>
      <c r="I128" s="2">
        <f>июл.26!I128+F128-E128</f>
        <v>0</v>
      </c>
    </row>
    <row r="129" spans="1:9" x14ac:dyDescent="0.25">
      <c r="A129" s="1"/>
      <c r="B129" s="1">
        <v>128</v>
      </c>
      <c r="C129" s="29"/>
      <c r="D129" s="67"/>
      <c r="E129" s="49"/>
      <c r="F129" s="67"/>
      <c r="G129" s="68"/>
      <c r="H129" s="17"/>
      <c r="I129" s="2">
        <f>июл.26!I129+F129-E129</f>
        <v>0</v>
      </c>
    </row>
    <row r="130" spans="1:9" x14ac:dyDescent="0.25">
      <c r="A130" s="1"/>
      <c r="B130" s="1">
        <v>129</v>
      </c>
      <c r="C130" s="29"/>
      <c r="D130" s="67"/>
      <c r="E130" s="49"/>
      <c r="F130" s="67"/>
      <c r="G130" s="68"/>
      <c r="H130" s="17"/>
      <c r="I130" s="2">
        <f>июл.26!I130+F130-E130</f>
        <v>0</v>
      </c>
    </row>
    <row r="131" spans="1:9" x14ac:dyDescent="0.25">
      <c r="A131" s="1"/>
      <c r="B131" s="1">
        <v>130</v>
      </c>
      <c r="C131" s="29"/>
      <c r="D131" s="67"/>
      <c r="E131" s="49"/>
      <c r="F131" s="67"/>
      <c r="G131" s="68"/>
      <c r="H131" s="17"/>
      <c r="I131" s="2">
        <f>июл.26!I131+F131-E131</f>
        <v>0</v>
      </c>
    </row>
    <row r="132" spans="1:9" x14ac:dyDescent="0.25">
      <c r="A132" s="1"/>
      <c r="B132" s="1">
        <v>131</v>
      </c>
      <c r="C132" s="29"/>
      <c r="D132" s="67"/>
      <c r="E132" s="49"/>
      <c r="F132" s="67"/>
      <c r="G132" s="68"/>
      <c r="H132" s="17"/>
      <c r="I132" s="2">
        <f>июл.26!I132+F132-E132</f>
        <v>0</v>
      </c>
    </row>
    <row r="133" spans="1:9" x14ac:dyDescent="0.25">
      <c r="A133" s="11"/>
      <c r="B133" s="1">
        <v>132</v>
      </c>
      <c r="C133" s="29"/>
      <c r="D133" s="67"/>
      <c r="E133" s="49"/>
      <c r="F133" s="67"/>
      <c r="G133" s="68"/>
      <c r="H133" s="17"/>
      <c r="I133" s="2">
        <f>июл.26!I133+F133-E133</f>
        <v>0</v>
      </c>
    </row>
    <row r="134" spans="1:9" x14ac:dyDescent="0.25">
      <c r="A134" s="11"/>
      <c r="B134" s="1">
        <v>133</v>
      </c>
      <c r="C134" s="29"/>
      <c r="D134" s="67"/>
      <c r="E134" s="49"/>
      <c r="F134" s="67"/>
      <c r="G134" s="68"/>
      <c r="H134" s="17"/>
      <c r="I134" s="2">
        <f>июл.26!I134+F134-E134</f>
        <v>0</v>
      </c>
    </row>
    <row r="135" spans="1:9" x14ac:dyDescent="0.25">
      <c r="A135" s="11"/>
      <c r="B135" s="1">
        <v>134</v>
      </c>
      <c r="C135" s="29"/>
      <c r="D135" s="67"/>
      <c r="E135" s="49"/>
      <c r="F135" s="67"/>
      <c r="G135" s="68"/>
      <c r="H135" s="17"/>
      <c r="I135" s="2">
        <f>июл.26!I135+F135-E135</f>
        <v>0</v>
      </c>
    </row>
    <row r="136" spans="1:9" x14ac:dyDescent="0.25">
      <c r="A136" s="11"/>
      <c r="B136" s="1">
        <v>135</v>
      </c>
      <c r="C136" s="29"/>
      <c r="D136" s="67"/>
      <c r="E136" s="49"/>
      <c r="F136" s="67"/>
      <c r="G136" s="68"/>
      <c r="H136" s="17"/>
      <c r="I136" s="2">
        <f>июл.26!I136+F136-E136</f>
        <v>0</v>
      </c>
    </row>
    <row r="137" spans="1:9" x14ac:dyDescent="0.25">
      <c r="A137" s="11"/>
      <c r="B137" s="1">
        <v>136</v>
      </c>
      <c r="C137" s="29"/>
      <c r="D137" s="67"/>
      <c r="E137" s="49"/>
      <c r="F137" s="67"/>
      <c r="G137" s="68"/>
      <c r="H137" s="17"/>
      <c r="I137" s="2">
        <f>июл.26!I137+F137-E137</f>
        <v>0</v>
      </c>
    </row>
    <row r="138" spans="1:9" x14ac:dyDescent="0.25">
      <c r="A138" s="11"/>
      <c r="B138" s="1">
        <v>137</v>
      </c>
      <c r="C138" s="29"/>
      <c r="D138" s="67"/>
      <c r="E138" s="49"/>
      <c r="F138" s="67"/>
      <c r="G138" s="68"/>
      <c r="H138" s="17"/>
      <c r="I138" s="2">
        <f>июл.26!I138+F138-E138</f>
        <v>0</v>
      </c>
    </row>
    <row r="139" spans="1:9" x14ac:dyDescent="0.25">
      <c r="A139" s="11"/>
      <c r="B139" s="1">
        <v>138</v>
      </c>
      <c r="C139" s="29"/>
      <c r="D139" s="67"/>
      <c r="E139" s="49"/>
      <c r="F139" s="67"/>
      <c r="G139" s="68"/>
      <c r="H139" s="17"/>
      <c r="I139" s="2">
        <f>июл.26!I139+F139-E139</f>
        <v>0</v>
      </c>
    </row>
    <row r="140" spans="1:9" x14ac:dyDescent="0.25">
      <c r="A140" s="11"/>
      <c r="B140" s="1">
        <v>139</v>
      </c>
      <c r="C140" s="29"/>
      <c r="D140" s="67"/>
      <c r="E140" s="49"/>
      <c r="F140" s="67"/>
      <c r="G140" s="68"/>
      <c r="H140" s="17"/>
      <c r="I140" s="2">
        <f>июл.26!I140+F140-E140</f>
        <v>-2240</v>
      </c>
    </row>
    <row r="141" spans="1:9" x14ac:dyDescent="0.25">
      <c r="A141" s="11"/>
      <c r="B141" s="1">
        <v>140</v>
      </c>
      <c r="C141" s="29"/>
      <c r="D141" s="67"/>
      <c r="E141" s="49"/>
      <c r="F141" s="67"/>
      <c r="G141" s="68"/>
      <c r="H141" s="17"/>
      <c r="I141" s="2">
        <f>июл.26!I141+F141-E141</f>
        <v>-1960</v>
      </c>
    </row>
    <row r="142" spans="1:9" x14ac:dyDescent="0.25">
      <c r="A142" s="11"/>
      <c r="B142" s="1">
        <v>141</v>
      </c>
      <c r="C142" s="20"/>
      <c r="D142" s="67"/>
      <c r="E142" s="49"/>
      <c r="F142" s="67"/>
      <c r="G142" s="68"/>
      <c r="H142" s="17"/>
      <c r="I142" s="2">
        <f>июл.26!I142+F142-E142</f>
        <v>-6720</v>
      </c>
    </row>
    <row r="143" spans="1:9" x14ac:dyDescent="0.25">
      <c r="A143" s="11"/>
      <c r="B143" s="1">
        <v>142.143</v>
      </c>
      <c r="C143" s="29"/>
      <c r="D143" s="67"/>
      <c r="E143" s="49"/>
      <c r="F143" s="67"/>
      <c r="G143" s="68"/>
      <c r="H143" s="17"/>
      <c r="I143" s="2">
        <f>июл.26!I143+F143-E143</f>
        <v>1240</v>
      </c>
    </row>
    <row r="144" spans="1:9" x14ac:dyDescent="0.25">
      <c r="A144" s="11"/>
      <c r="B144" s="1">
        <v>144</v>
      </c>
      <c r="C144" s="29"/>
      <c r="D144" s="67"/>
      <c r="E144" s="49"/>
      <c r="F144" s="67"/>
      <c r="G144" s="68"/>
      <c r="H144" s="17"/>
      <c r="I144" s="2">
        <f>июл.26!I144+F144-E144</f>
        <v>3800</v>
      </c>
    </row>
    <row r="145" spans="1:9" x14ac:dyDescent="0.25">
      <c r="A145" s="11"/>
      <c r="B145" s="1">
        <v>145</v>
      </c>
      <c r="C145" s="29"/>
      <c r="D145" s="67"/>
      <c r="E145" s="49"/>
      <c r="F145" s="67"/>
      <c r="G145" s="68"/>
      <c r="H145" s="17"/>
      <c r="I145" s="2">
        <f>июл.26!I145+F145-E145</f>
        <v>-2480</v>
      </c>
    </row>
    <row r="146" spans="1:9" x14ac:dyDescent="0.25">
      <c r="A146" s="11"/>
      <c r="B146" s="1">
        <v>146</v>
      </c>
      <c r="C146" s="8"/>
      <c r="D146" s="67"/>
      <c r="E146" s="49"/>
      <c r="F146" s="67"/>
      <c r="G146" s="68"/>
      <c r="H146" s="17"/>
      <c r="I146" s="2">
        <f>июл.26!I146+F146-E146</f>
        <v>4460</v>
      </c>
    </row>
    <row r="147" spans="1:9" x14ac:dyDescent="0.25">
      <c r="A147" s="11"/>
      <c r="B147" s="1">
        <v>147</v>
      </c>
      <c r="C147" s="29"/>
      <c r="D147" s="67"/>
      <c r="E147" s="49"/>
      <c r="F147" s="67"/>
      <c r="G147" s="68"/>
      <c r="H147" s="17"/>
      <c r="I147" s="2">
        <f>июл.26!I147+F147-E147</f>
        <v>-1240</v>
      </c>
    </row>
    <row r="148" spans="1:9" x14ac:dyDescent="0.25">
      <c r="A148" s="11"/>
      <c r="B148" s="1">
        <v>148</v>
      </c>
      <c r="C148" s="29"/>
      <c r="D148" s="67"/>
      <c r="E148" s="49"/>
      <c r="F148" s="67"/>
      <c r="G148" s="68"/>
      <c r="H148" s="17"/>
      <c r="I148" s="2">
        <f>июл.26!I148+F148-E148</f>
        <v>11400</v>
      </c>
    </row>
    <row r="149" spans="1:9" x14ac:dyDescent="0.25">
      <c r="A149" s="11"/>
      <c r="B149" s="1">
        <v>149</v>
      </c>
      <c r="C149" s="29"/>
      <c r="D149" s="67"/>
      <c r="E149" s="49"/>
      <c r="F149" s="67"/>
      <c r="G149" s="68"/>
      <c r="H149" s="17"/>
      <c r="I149" s="2">
        <f>июл.26!I149+F149-E149</f>
        <v>-11890</v>
      </c>
    </row>
    <row r="150" spans="1:9" x14ac:dyDescent="0.25">
      <c r="A150" s="11"/>
      <c r="B150" s="1">
        <v>150</v>
      </c>
      <c r="C150" s="29"/>
      <c r="D150" s="67"/>
      <c r="E150" s="49"/>
      <c r="F150" s="67"/>
      <c r="G150" s="68"/>
      <c r="H150" s="17"/>
      <c r="I150" s="2">
        <f>июл.26!I150+F150-E150</f>
        <v>-1660</v>
      </c>
    </row>
    <row r="151" spans="1:9" x14ac:dyDescent="0.25">
      <c r="A151" s="11"/>
      <c r="B151" s="1">
        <v>151</v>
      </c>
      <c r="C151" s="29"/>
      <c r="D151" s="67"/>
      <c r="E151" s="49"/>
      <c r="F151" s="67"/>
      <c r="G151" s="68"/>
      <c r="H151" s="17"/>
      <c r="I151" s="2">
        <f>июл.26!I151+F151-E151</f>
        <v>-1240</v>
      </c>
    </row>
    <row r="152" spans="1:9" x14ac:dyDescent="0.25">
      <c r="A152" s="11"/>
      <c r="B152" s="1">
        <v>152</v>
      </c>
      <c r="C152" s="29"/>
      <c r="D152" s="67"/>
      <c r="E152" s="49"/>
      <c r="F152" s="67"/>
      <c r="G152" s="68"/>
      <c r="H152" s="17"/>
      <c r="I152" s="2">
        <f>июл.26!I152+F152-E152</f>
        <v>-18600</v>
      </c>
    </row>
    <row r="153" spans="1:9" x14ac:dyDescent="0.25">
      <c r="A153" s="11"/>
      <c r="B153" s="1">
        <v>153</v>
      </c>
      <c r="C153" s="8"/>
      <c r="D153" s="67"/>
      <c r="E153" s="49"/>
      <c r="F153" s="67"/>
      <c r="G153" s="68"/>
      <c r="H153" s="17"/>
      <c r="I153" s="2">
        <f>июл.26!I153+F153-E153</f>
        <v>-2300</v>
      </c>
    </row>
    <row r="154" spans="1:9" x14ac:dyDescent="0.25">
      <c r="A154" s="11"/>
      <c r="B154" s="1">
        <v>154</v>
      </c>
      <c r="C154" s="29"/>
      <c r="D154" s="67"/>
      <c r="E154" s="49"/>
      <c r="F154" s="67"/>
      <c r="G154" s="68"/>
      <c r="H154" s="17"/>
      <c r="I154" s="2">
        <f>июл.26!I154+F154-E154</f>
        <v>-16600</v>
      </c>
    </row>
    <row r="155" spans="1:9" x14ac:dyDescent="0.25">
      <c r="A155" s="11"/>
      <c r="B155" s="1">
        <v>155</v>
      </c>
      <c r="C155" s="29"/>
      <c r="D155" s="67"/>
      <c r="E155" s="49"/>
      <c r="F155" s="67"/>
      <c r="G155" s="68"/>
      <c r="H155" s="17"/>
      <c r="I155" s="2">
        <f>июл.26!I155+F155-E155</f>
        <v>-18600</v>
      </c>
    </row>
    <row r="156" spans="1:9" x14ac:dyDescent="0.25">
      <c r="A156" s="11"/>
      <c r="B156" s="1">
        <v>156</v>
      </c>
      <c r="C156" s="29"/>
      <c r="D156" s="67"/>
      <c r="E156" s="49"/>
      <c r="F156" s="67"/>
      <c r="G156" s="68"/>
      <c r="H156" s="17"/>
      <c r="I156" s="2">
        <f>июл.26!I156+F156-E156</f>
        <v>-7440</v>
      </c>
    </row>
    <row r="157" spans="1:9" x14ac:dyDescent="0.25">
      <c r="A157" s="11"/>
      <c r="B157" s="1">
        <v>157</v>
      </c>
      <c r="C157" s="29"/>
      <c r="D157" s="67"/>
      <c r="E157" s="49"/>
      <c r="F157" s="67"/>
      <c r="G157" s="68"/>
      <c r="H157" s="17"/>
      <c r="I157" s="2">
        <f>июл.26!I157+F157-E157</f>
        <v>-3720</v>
      </c>
    </row>
    <row r="158" spans="1:9" x14ac:dyDescent="0.25">
      <c r="B158" s="1">
        <v>158</v>
      </c>
      <c r="C158" s="29"/>
      <c r="D158" s="67"/>
      <c r="E158" s="49"/>
      <c r="F158" s="67"/>
      <c r="G158" s="68"/>
      <c r="H158" s="17"/>
      <c r="I158" s="2">
        <f>июл.26!I158+F158-E158</f>
        <v>-18600</v>
      </c>
    </row>
  </sheetData>
  <mergeCells count="1">
    <mergeCell ref="C1:I2"/>
  </mergeCells>
  <conditionalFormatting sqref="I1:I158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3B7C-D390-4A21-B4DB-7A0B548CB458}">
  <sheetPr>
    <tabColor theme="6" tint="-0.499984740745262"/>
  </sheetPr>
  <dimension ref="A1:I158"/>
  <sheetViews>
    <sheetView zoomScale="115" zoomScaleNormal="115" workbookViewId="0">
      <selection activeCell="E4" sqref="E4:E158"/>
    </sheetView>
  </sheetViews>
  <sheetFormatPr defaultRowHeight="15" x14ac:dyDescent="0.25"/>
  <cols>
    <col min="3" max="3" width="18.5703125" customWidth="1"/>
    <col min="5" max="5" width="14.5703125" customWidth="1"/>
    <col min="6" max="6" width="11.5703125" bestFit="1" customWidth="1"/>
    <col min="8" max="8" width="10.140625" bestFit="1" customWidth="1"/>
    <col min="9" max="9" width="16" customWidth="1"/>
  </cols>
  <sheetData>
    <row r="1" spans="1:9" x14ac:dyDescent="0.25">
      <c r="A1" s="10" t="s">
        <v>2</v>
      </c>
      <c r="B1" s="67" t="s">
        <v>3</v>
      </c>
      <c r="C1" s="71">
        <v>46266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7" t="s">
        <v>13</v>
      </c>
      <c r="B3" s="67" t="s">
        <v>14</v>
      </c>
      <c r="C3" s="20" t="s">
        <v>8</v>
      </c>
      <c r="D3" s="67" t="s">
        <v>15</v>
      </c>
      <c r="E3" s="67" t="s">
        <v>16</v>
      </c>
      <c r="F3" s="14" t="s">
        <v>12</v>
      </c>
      <c r="G3" s="68" t="s">
        <v>17</v>
      </c>
      <c r="H3" s="17" t="s">
        <v>18</v>
      </c>
      <c r="I3" s="15" t="s">
        <v>19</v>
      </c>
    </row>
    <row r="4" spans="1:9" x14ac:dyDescent="0.25">
      <c r="A4" s="16"/>
      <c r="B4" s="67">
        <v>1</v>
      </c>
      <c r="C4" s="54"/>
      <c r="D4" s="67"/>
      <c r="E4" s="49"/>
      <c r="F4" s="67"/>
      <c r="G4" s="68"/>
      <c r="H4" s="17"/>
      <c r="I4" s="2">
        <f>авг.26!I4+F4-E4</f>
        <v>-20600</v>
      </c>
    </row>
    <row r="5" spans="1:9" x14ac:dyDescent="0.25">
      <c r="A5" s="27"/>
      <c r="B5" s="67">
        <v>2</v>
      </c>
      <c r="C5" s="21"/>
      <c r="D5" s="67"/>
      <c r="E5" s="49"/>
      <c r="F5" s="67"/>
      <c r="G5" s="68"/>
      <c r="H5" s="17"/>
      <c r="I5" s="2">
        <f>авг.26!I5+F5-E5</f>
        <v>-2240</v>
      </c>
    </row>
    <row r="6" spans="1:9" s="26" customFormat="1" x14ac:dyDescent="0.25">
      <c r="A6" s="27"/>
      <c r="B6" s="25">
        <v>3</v>
      </c>
      <c r="C6" s="21"/>
      <c r="D6" s="25"/>
      <c r="E6" s="49"/>
      <c r="F6" s="67"/>
      <c r="G6" s="68"/>
      <c r="H6" s="17"/>
      <c r="I6" s="2">
        <f>авг.26!I6+F6-E6</f>
        <v>-8600</v>
      </c>
    </row>
    <row r="7" spans="1:9" x14ac:dyDescent="0.25">
      <c r="A7" s="67"/>
      <c r="B7" s="67">
        <v>4</v>
      </c>
      <c r="C7" s="29"/>
      <c r="D7" s="67"/>
      <c r="E7" s="49"/>
      <c r="F7" s="67"/>
      <c r="G7" s="68"/>
      <c r="H7" s="17"/>
      <c r="I7" s="2">
        <f>авг.26!I7+F7-E7</f>
        <v>-2240</v>
      </c>
    </row>
    <row r="8" spans="1:9" x14ac:dyDescent="0.25">
      <c r="A8" s="67"/>
      <c r="B8" s="67">
        <v>6</v>
      </c>
      <c r="C8" s="29"/>
      <c r="D8" s="67"/>
      <c r="E8" s="49"/>
      <c r="F8" s="67"/>
      <c r="G8" s="68"/>
      <c r="H8" s="17"/>
      <c r="I8" s="2">
        <f>авг.26!I8+F8-E8</f>
        <v>0</v>
      </c>
    </row>
    <row r="9" spans="1:9" x14ac:dyDescent="0.25">
      <c r="A9" s="67"/>
      <c r="B9" s="67">
        <v>7</v>
      </c>
      <c r="C9" s="29"/>
      <c r="D9" s="67"/>
      <c r="E9" s="49"/>
      <c r="F9" s="67"/>
      <c r="G9" s="68"/>
      <c r="H9" s="17"/>
      <c r="I9" s="2">
        <f>авг.26!I9+F9-E9</f>
        <v>0</v>
      </c>
    </row>
    <row r="10" spans="1:9" x14ac:dyDescent="0.25">
      <c r="A10" s="67"/>
      <c r="B10" s="67">
        <v>8</v>
      </c>
      <c r="C10" s="29"/>
      <c r="D10" s="67"/>
      <c r="E10" s="49"/>
      <c r="F10" s="67"/>
      <c r="G10" s="68"/>
      <c r="H10" s="17"/>
      <c r="I10" s="2">
        <f>авг.26!I10+F10-E10</f>
        <v>-2240</v>
      </c>
    </row>
    <row r="11" spans="1:9" x14ac:dyDescent="0.25">
      <c r="A11" s="67"/>
      <c r="B11" s="67">
        <v>9</v>
      </c>
      <c r="C11" s="20"/>
      <c r="D11" s="67"/>
      <c r="E11" s="49"/>
      <c r="F11" s="67"/>
      <c r="G11" s="68"/>
      <c r="H11" s="17"/>
      <c r="I11" s="2">
        <f>авг.26!I11+F11-E11</f>
        <v>-1520</v>
      </c>
    </row>
    <row r="12" spans="1:9" x14ac:dyDescent="0.25">
      <c r="A12" s="67"/>
      <c r="B12" s="67">
        <v>10</v>
      </c>
      <c r="C12" s="20"/>
      <c r="D12" s="67"/>
      <c r="E12" s="49"/>
      <c r="F12" s="67"/>
      <c r="G12" s="68"/>
      <c r="H12" s="17"/>
      <c r="I12" s="2">
        <f>авг.26!I12+F12-E12</f>
        <v>-33600</v>
      </c>
    </row>
    <row r="13" spans="1:9" x14ac:dyDescent="0.25">
      <c r="A13" s="67"/>
      <c r="B13" s="67">
        <v>11</v>
      </c>
      <c r="C13" s="20"/>
      <c r="D13" s="67"/>
      <c r="E13" s="49"/>
      <c r="F13" s="67"/>
      <c r="G13" s="68"/>
      <c r="H13" s="17"/>
      <c r="I13" s="2">
        <f>авг.26!I13+F13-E13</f>
        <v>-2240</v>
      </c>
    </row>
    <row r="14" spans="1:9" x14ac:dyDescent="0.25">
      <c r="A14" s="67"/>
      <c r="B14" s="67">
        <v>12</v>
      </c>
      <c r="C14" s="29"/>
      <c r="D14" s="67"/>
      <c r="E14" s="49"/>
      <c r="F14" s="67"/>
      <c r="G14" s="68"/>
      <c r="H14" s="17"/>
      <c r="I14" s="2">
        <f>авг.26!I14+F14-E14</f>
        <v>-6720</v>
      </c>
    </row>
    <row r="15" spans="1:9" x14ac:dyDescent="0.25">
      <c r="A15" s="27"/>
      <c r="B15" s="67">
        <v>13</v>
      </c>
      <c r="C15" s="20"/>
      <c r="D15" s="67"/>
      <c r="E15" s="49"/>
      <c r="F15" s="67"/>
      <c r="G15" s="68"/>
      <c r="H15" s="17"/>
      <c r="I15" s="2">
        <f>авг.26!I15+F15-E15</f>
        <v>-2240</v>
      </c>
    </row>
    <row r="16" spans="1:9" x14ac:dyDescent="0.25">
      <c r="A16" s="67"/>
      <c r="B16" s="67">
        <v>14</v>
      </c>
      <c r="C16" s="20"/>
      <c r="D16" s="67"/>
      <c r="E16" s="49"/>
      <c r="F16" s="67"/>
      <c r="G16" s="68"/>
      <c r="H16" s="17"/>
      <c r="I16" s="2">
        <f>авг.26!I16+F16-E16</f>
        <v>-2240</v>
      </c>
    </row>
    <row r="17" spans="1:9" x14ac:dyDescent="0.25">
      <c r="A17" s="67"/>
      <c r="B17" s="67">
        <v>15</v>
      </c>
      <c r="C17" s="29"/>
      <c r="D17" s="67"/>
      <c r="E17" s="49"/>
      <c r="F17" s="67"/>
      <c r="G17" s="68"/>
      <c r="H17" s="17"/>
      <c r="I17" s="2">
        <f>авг.26!I17+F17-E17</f>
        <v>0</v>
      </c>
    </row>
    <row r="18" spans="1:9" x14ac:dyDescent="0.25">
      <c r="A18" s="67"/>
      <c r="B18" s="67">
        <v>16</v>
      </c>
      <c r="C18" s="21"/>
      <c r="D18" s="67"/>
      <c r="E18" s="49"/>
      <c r="F18" s="67"/>
      <c r="G18" s="68"/>
      <c r="H18" s="17"/>
      <c r="I18" s="2">
        <f>авг.26!I18+F18-E18</f>
        <v>-6720</v>
      </c>
    </row>
    <row r="19" spans="1:9" x14ac:dyDescent="0.25">
      <c r="A19" s="67"/>
      <c r="B19" s="67">
        <v>17</v>
      </c>
      <c r="C19" s="29"/>
      <c r="D19" s="67"/>
      <c r="E19" s="49"/>
      <c r="F19" s="67"/>
      <c r="G19" s="68"/>
      <c r="H19" s="17"/>
      <c r="I19" s="2">
        <f>авг.26!I19+F19-E19</f>
        <v>6720</v>
      </c>
    </row>
    <row r="20" spans="1:9" x14ac:dyDescent="0.25">
      <c r="A20" s="67"/>
      <c r="B20" s="67">
        <v>18</v>
      </c>
      <c r="C20" s="20"/>
      <c r="D20" s="67"/>
      <c r="E20" s="49"/>
      <c r="F20" s="67"/>
      <c r="G20" s="68"/>
      <c r="H20" s="17"/>
      <c r="I20" s="2">
        <f>авг.26!I20+F20-E20</f>
        <v>-6720</v>
      </c>
    </row>
    <row r="21" spans="1:9" x14ac:dyDescent="0.25">
      <c r="A21" s="67"/>
      <c r="B21" s="67">
        <v>19</v>
      </c>
      <c r="C21" s="20"/>
      <c r="D21" s="67"/>
      <c r="E21" s="49"/>
      <c r="F21" s="67"/>
      <c r="G21" s="68"/>
      <c r="H21" s="17"/>
      <c r="I21" s="2">
        <f>авг.26!I21+F21-E21</f>
        <v>-1860</v>
      </c>
    </row>
    <row r="22" spans="1:9" x14ac:dyDescent="0.25">
      <c r="A22" s="67"/>
      <c r="B22" s="67">
        <v>20</v>
      </c>
      <c r="C22" s="29"/>
      <c r="D22" s="67"/>
      <c r="E22" s="49"/>
      <c r="F22" s="67"/>
      <c r="G22" s="68"/>
      <c r="H22" s="17"/>
      <c r="I22" s="2">
        <f>авг.26!I22+F22-E22</f>
        <v>0</v>
      </c>
    </row>
    <row r="23" spans="1:9" x14ac:dyDescent="0.25">
      <c r="A23" s="1"/>
      <c r="B23" s="1">
        <v>21</v>
      </c>
      <c r="C23" s="29"/>
      <c r="D23" s="67"/>
      <c r="E23" s="49"/>
      <c r="F23" s="67"/>
      <c r="G23" s="68"/>
      <c r="H23" s="17"/>
      <c r="I23" s="2">
        <f>авг.26!I23+F23-E23</f>
        <v>-2240</v>
      </c>
    </row>
    <row r="24" spans="1:9" x14ac:dyDescent="0.25">
      <c r="A24" s="1"/>
      <c r="B24" s="1">
        <v>22</v>
      </c>
      <c r="C24" s="20"/>
      <c r="D24" s="67"/>
      <c r="E24" s="49"/>
      <c r="F24" s="67"/>
      <c r="G24" s="68"/>
      <c r="H24" s="17"/>
      <c r="I24" s="2">
        <f>авг.26!I24+F24-E24</f>
        <v>8960</v>
      </c>
    </row>
    <row r="25" spans="1:9" x14ac:dyDescent="0.25">
      <c r="A25" s="1"/>
      <c r="B25" s="1">
        <v>23</v>
      </c>
      <c r="C25" s="20"/>
      <c r="D25" s="67"/>
      <c r="E25" s="49"/>
      <c r="F25" s="67"/>
      <c r="G25" s="68"/>
      <c r="H25" s="17"/>
      <c r="I25" s="2">
        <f>авг.26!I25+F25-E25</f>
        <v>-4480</v>
      </c>
    </row>
    <row r="26" spans="1:9" x14ac:dyDescent="0.25">
      <c r="A26" s="1"/>
      <c r="B26" s="1">
        <v>24</v>
      </c>
      <c r="C26" s="20"/>
      <c r="D26" s="67"/>
      <c r="E26" s="49"/>
      <c r="F26" s="67"/>
      <c r="G26" s="68"/>
      <c r="H26" s="17"/>
      <c r="I26" s="2">
        <f>авг.26!I26+F26-E26</f>
        <v>6400</v>
      </c>
    </row>
    <row r="27" spans="1:9" x14ac:dyDescent="0.25">
      <c r="A27" s="1"/>
      <c r="B27" s="1">
        <v>25</v>
      </c>
      <c r="C27" s="29"/>
      <c r="D27" s="67"/>
      <c r="E27" s="49"/>
      <c r="F27" s="67"/>
      <c r="G27" s="68"/>
      <c r="H27" s="17"/>
      <c r="I27" s="2">
        <f>авг.26!I27+F27-E27</f>
        <v>0</v>
      </c>
    </row>
    <row r="28" spans="1:9" x14ac:dyDescent="0.25">
      <c r="A28" s="27"/>
      <c r="B28" s="1">
        <v>26</v>
      </c>
      <c r="C28" s="29"/>
      <c r="D28" s="67"/>
      <c r="E28" s="49"/>
      <c r="F28" s="67"/>
      <c r="G28" s="68"/>
      <c r="H28" s="17"/>
      <c r="I28" s="2">
        <f>авг.26!I28+F28-E28</f>
        <v>-4480</v>
      </c>
    </row>
    <row r="29" spans="1:9" x14ac:dyDescent="0.25">
      <c r="A29" s="1"/>
      <c r="B29" s="1">
        <v>27</v>
      </c>
      <c r="C29" s="29"/>
      <c r="D29" s="67"/>
      <c r="E29" s="49"/>
      <c r="F29" s="67"/>
      <c r="G29" s="68"/>
      <c r="H29" s="17"/>
      <c r="I29" s="2">
        <f>авг.26!I29+F29-E29</f>
        <v>-3600</v>
      </c>
    </row>
    <row r="30" spans="1:9" x14ac:dyDescent="0.25">
      <c r="A30" s="1"/>
      <c r="B30" s="1">
        <v>28</v>
      </c>
      <c r="C30" s="29"/>
      <c r="D30" s="67"/>
      <c r="E30" s="49"/>
      <c r="F30" s="67"/>
      <c r="G30" s="68"/>
      <c r="H30" s="17"/>
      <c r="I30" s="2">
        <f>авг.26!I30+F30-E30</f>
        <v>-6100</v>
      </c>
    </row>
    <row r="31" spans="1:9" x14ac:dyDescent="0.25">
      <c r="A31" s="1"/>
      <c r="B31" s="1">
        <v>29</v>
      </c>
      <c r="C31" s="29"/>
      <c r="D31" s="67"/>
      <c r="E31" s="49"/>
      <c r="F31" s="67"/>
      <c r="G31" s="68"/>
      <c r="H31" s="17"/>
      <c r="I31" s="2">
        <f>авг.26!I31+F31-E31</f>
        <v>-2240</v>
      </c>
    </row>
    <row r="32" spans="1:9" x14ac:dyDescent="0.25">
      <c r="A32" s="1"/>
      <c r="B32" s="1">
        <v>30</v>
      </c>
      <c r="C32" s="29"/>
      <c r="D32" s="67"/>
      <c r="E32" s="49"/>
      <c r="F32" s="67"/>
      <c r="G32" s="68"/>
      <c r="H32" s="17"/>
      <c r="I32" s="2">
        <f>авг.26!I32+F32-E32</f>
        <v>-580</v>
      </c>
    </row>
    <row r="33" spans="1:9" x14ac:dyDescent="0.25">
      <c r="A33" s="1"/>
      <c r="B33" s="1">
        <v>31</v>
      </c>
      <c r="C33" s="29"/>
      <c r="D33" s="67"/>
      <c r="E33" s="49"/>
      <c r="F33" s="67"/>
      <c r="G33" s="68"/>
      <c r="H33" s="17"/>
      <c r="I33" s="2">
        <f>авг.26!I33+F33-E33</f>
        <v>-4480</v>
      </c>
    </row>
    <row r="34" spans="1:9" x14ac:dyDescent="0.25">
      <c r="A34" s="1"/>
      <c r="B34" s="1">
        <v>32</v>
      </c>
      <c r="C34" s="29"/>
      <c r="D34" s="67"/>
      <c r="E34" s="49"/>
      <c r="F34" s="67"/>
      <c r="G34" s="68"/>
      <c r="H34" s="17"/>
      <c r="I34" s="2">
        <f>авг.26!I34+F34-E34</f>
        <v>-20160</v>
      </c>
    </row>
    <row r="35" spans="1:9" x14ac:dyDescent="0.25">
      <c r="A35" s="1"/>
      <c r="B35" s="1">
        <v>33</v>
      </c>
      <c r="C35" s="29"/>
      <c r="D35" s="67"/>
      <c r="E35" s="49"/>
      <c r="F35" s="67"/>
      <c r="G35" s="68"/>
      <c r="H35" s="17"/>
      <c r="I35" s="2">
        <f>авг.26!I35+F35-E35</f>
        <v>-6720</v>
      </c>
    </row>
    <row r="36" spans="1:9" x14ac:dyDescent="0.25">
      <c r="A36" s="1"/>
      <c r="B36" s="1">
        <v>35</v>
      </c>
      <c r="C36" s="29"/>
      <c r="D36" s="67"/>
      <c r="E36" s="49"/>
      <c r="F36" s="67"/>
      <c r="G36" s="68"/>
      <c r="H36" s="17"/>
      <c r="I36" s="2">
        <f>авг.26!I36+F36-E36</f>
        <v>-2240</v>
      </c>
    </row>
    <row r="37" spans="1:9" x14ac:dyDescent="0.25">
      <c r="A37" s="1"/>
      <c r="B37" s="1">
        <v>36</v>
      </c>
      <c r="C37" s="29"/>
      <c r="D37" s="67"/>
      <c r="E37" s="49"/>
      <c r="F37" s="67"/>
      <c r="G37" s="68"/>
      <c r="H37" s="17"/>
      <c r="I37" s="2">
        <f>авг.26!I37+F37-E37</f>
        <v>-15160</v>
      </c>
    </row>
    <row r="38" spans="1:9" x14ac:dyDescent="0.25">
      <c r="A38" s="1"/>
      <c r="B38" s="1">
        <v>37</v>
      </c>
      <c r="C38" s="29"/>
      <c r="D38" s="67"/>
      <c r="E38" s="49"/>
      <c r="F38" s="67"/>
      <c r="G38" s="68"/>
      <c r="H38" s="17"/>
      <c r="I38" s="2">
        <f>авг.26!I38+F38-E38</f>
        <v>-4480</v>
      </c>
    </row>
    <row r="39" spans="1:9" x14ac:dyDescent="0.25">
      <c r="A39" s="1"/>
      <c r="B39" s="1">
        <v>38.39</v>
      </c>
      <c r="C39" s="29"/>
      <c r="D39" s="67"/>
      <c r="E39" s="49"/>
      <c r="F39" s="67"/>
      <c r="G39" s="68"/>
      <c r="H39" s="17"/>
      <c r="I39" s="2">
        <f>авг.26!I39+F39-E39</f>
        <v>-2240</v>
      </c>
    </row>
    <row r="40" spans="1:9" x14ac:dyDescent="0.25">
      <c r="A40" s="1"/>
      <c r="B40" s="1">
        <v>39</v>
      </c>
      <c r="C40" s="29"/>
      <c r="D40" s="67"/>
      <c r="E40" s="49"/>
      <c r="F40" s="67"/>
      <c r="G40" s="68"/>
      <c r="H40" s="17"/>
      <c r="I40" s="2">
        <f>авг.26!I40+F40-E40</f>
        <v>0</v>
      </c>
    </row>
    <row r="41" spans="1:9" x14ac:dyDescent="0.25">
      <c r="A41" s="28"/>
      <c r="B41" s="1">
        <v>40</v>
      </c>
      <c r="C41" s="29"/>
      <c r="D41" s="67"/>
      <c r="E41" s="49"/>
      <c r="F41" s="67"/>
      <c r="G41" s="68"/>
      <c r="H41" s="17"/>
      <c r="I41" s="2">
        <f>авг.26!I41+F41-E41</f>
        <v>-2240</v>
      </c>
    </row>
    <row r="42" spans="1:9" x14ac:dyDescent="0.25">
      <c r="A42" s="1"/>
      <c r="B42" s="1">
        <v>41</v>
      </c>
      <c r="C42" s="29"/>
      <c r="D42" s="67"/>
      <c r="E42" s="49"/>
      <c r="F42" s="67"/>
      <c r="G42" s="68"/>
      <c r="H42" s="17"/>
      <c r="I42" s="2">
        <f>авг.26!I42+F42-E42</f>
        <v>-4480</v>
      </c>
    </row>
    <row r="43" spans="1:9" x14ac:dyDescent="0.25">
      <c r="A43" s="1"/>
      <c r="B43" s="1">
        <v>42</v>
      </c>
      <c r="C43" s="29"/>
      <c r="D43" s="67"/>
      <c r="E43" s="49"/>
      <c r="F43" s="67"/>
      <c r="G43" s="68"/>
      <c r="H43" s="17"/>
      <c r="I43" s="2">
        <f>авг.26!I43+F43-E43</f>
        <v>20160</v>
      </c>
    </row>
    <row r="44" spans="1:9" x14ac:dyDescent="0.25">
      <c r="A44" s="1"/>
      <c r="B44" s="1">
        <v>43</v>
      </c>
      <c r="C44" s="29"/>
      <c r="D44" s="67"/>
      <c r="E44" s="49"/>
      <c r="F44" s="67"/>
      <c r="G44" s="68"/>
      <c r="H44" s="17"/>
      <c r="I44" s="2">
        <f>авг.26!I44+F44-E44</f>
        <v>-4480</v>
      </c>
    </row>
    <row r="45" spans="1:9" x14ac:dyDescent="0.25">
      <c r="A45" s="1"/>
      <c r="B45" s="1">
        <v>44</v>
      </c>
      <c r="C45" s="29"/>
      <c r="D45" s="67"/>
      <c r="E45" s="49"/>
      <c r="F45" s="67"/>
      <c r="G45" s="68"/>
      <c r="H45" s="17"/>
      <c r="I45" s="2">
        <f>авг.26!I45+F45-E45</f>
        <v>-33600</v>
      </c>
    </row>
    <row r="46" spans="1:9" x14ac:dyDescent="0.25">
      <c r="A46" s="1"/>
      <c r="B46" s="1">
        <v>45</v>
      </c>
      <c r="C46" s="29"/>
      <c r="D46" s="67"/>
      <c r="E46" s="49"/>
      <c r="F46" s="67"/>
      <c r="G46" s="68"/>
      <c r="H46" s="17"/>
      <c r="I46" s="2">
        <f>авг.26!I46+F46-E46</f>
        <v>-6720</v>
      </c>
    </row>
    <row r="47" spans="1:9" x14ac:dyDescent="0.25">
      <c r="A47" s="1"/>
      <c r="B47" s="1">
        <v>46</v>
      </c>
      <c r="C47" s="29"/>
      <c r="D47" s="67"/>
      <c r="E47" s="49"/>
      <c r="F47" s="67"/>
      <c r="G47" s="68"/>
      <c r="H47" s="17"/>
      <c r="I47" s="2">
        <f>авг.26!I47+F47-E47</f>
        <v>-13800</v>
      </c>
    </row>
    <row r="48" spans="1:9" x14ac:dyDescent="0.25">
      <c r="A48" s="1"/>
      <c r="B48" s="1">
        <v>47</v>
      </c>
      <c r="C48" s="29"/>
      <c r="D48" s="67"/>
      <c r="E48" s="49"/>
      <c r="F48" s="67"/>
      <c r="G48" s="68"/>
      <c r="H48" s="17"/>
      <c r="I48" s="2">
        <f>авг.26!I48+F48-E48</f>
        <v>6400</v>
      </c>
    </row>
    <row r="49" spans="1:9" x14ac:dyDescent="0.25">
      <c r="A49" s="1"/>
      <c r="B49" s="1">
        <v>48</v>
      </c>
      <c r="C49" s="29"/>
      <c r="D49" s="67"/>
      <c r="E49" s="49"/>
      <c r="F49" s="67"/>
      <c r="G49" s="68"/>
      <c r="H49" s="17"/>
      <c r="I49" s="2">
        <f>авг.26!I49+F49-E49</f>
        <v>-2240</v>
      </c>
    </row>
    <row r="50" spans="1:9" x14ac:dyDescent="0.25">
      <c r="A50" s="1"/>
      <c r="B50" s="1">
        <v>49</v>
      </c>
      <c r="C50" s="29"/>
      <c r="D50" s="67"/>
      <c r="E50" s="49"/>
      <c r="F50" s="67"/>
      <c r="G50" s="68"/>
      <c r="H50" s="17"/>
      <c r="I50" s="2">
        <f>авг.26!I50+F50-E50</f>
        <v>-2240</v>
      </c>
    </row>
    <row r="51" spans="1:9" x14ac:dyDescent="0.25">
      <c r="A51" s="1"/>
      <c r="B51" s="1">
        <v>50</v>
      </c>
      <c r="C51" s="29"/>
      <c r="D51" s="67"/>
      <c r="E51" s="49"/>
      <c r="F51" s="67"/>
      <c r="G51" s="68"/>
      <c r="H51" s="17"/>
      <c r="I51" s="2">
        <f>авг.26!I51+F51-E51</f>
        <v>-4480</v>
      </c>
    </row>
    <row r="52" spans="1:9" x14ac:dyDescent="0.25">
      <c r="A52" s="1"/>
      <c r="B52" s="1">
        <v>51</v>
      </c>
      <c r="C52" s="20"/>
      <c r="D52" s="67"/>
      <c r="E52" s="49"/>
      <c r="F52" s="67"/>
      <c r="G52" s="68"/>
      <c r="H52" s="17"/>
      <c r="I52" s="2">
        <f>авг.26!I52+F52-E52</f>
        <v>-6720</v>
      </c>
    </row>
    <row r="53" spans="1:9" x14ac:dyDescent="0.25">
      <c r="A53" s="1"/>
      <c r="B53" s="1">
        <v>52</v>
      </c>
      <c r="C53" s="29"/>
      <c r="D53" s="67"/>
      <c r="E53" s="49"/>
      <c r="F53" s="67"/>
      <c r="G53" s="68"/>
      <c r="H53" s="17"/>
      <c r="I53" s="2">
        <f>авг.26!I53+F53-E53</f>
        <v>-15680</v>
      </c>
    </row>
    <row r="54" spans="1:9" x14ac:dyDescent="0.25">
      <c r="A54" s="1"/>
      <c r="B54" s="1">
        <v>53</v>
      </c>
      <c r="C54" s="29"/>
      <c r="D54" s="67"/>
      <c r="E54" s="49"/>
      <c r="F54" s="67"/>
      <c r="G54" s="68"/>
      <c r="H54" s="17"/>
      <c r="I54" s="2">
        <f>авг.26!I54+F54-E54</f>
        <v>-14600</v>
      </c>
    </row>
    <row r="55" spans="1:9" x14ac:dyDescent="0.25">
      <c r="A55" s="1"/>
      <c r="B55" s="1">
        <v>54</v>
      </c>
      <c r="C55" s="29"/>
      <c r="D55" s="67"/>
      <c r="E55" s="49"/>
      <c r="F55" s="67"/>
      <c r="G55" s="68"/>
      <c r="H55" s="17"/>
      <c r="I55" s="2">
        <f>авг.26!I55+F55-E55</f>
        <v>-4420</v>
      </c>
    </row>
    <row r="56" spans="1:9" x14ac:dyDescent="0.25">
      <c r="A56" s="1"/>
      <c r="B56" s="1">
        <v>55</v>
      </c>
      <c r="C56" s="29"/>
      <c r="D56" s="67"/>
      <c r="E56" s="49"/>
      <c r="F56" s="67"/>
      <c r="G56" s="68"/>
      <c r="H56" s="17"/>
      <c r="I56" s="2">
        <f>авг.26!I56+F56-E56</f>
        <v>-4480</v>
      </c>
    </row>
    <row r="57" spans="1:9" x14ac:dyDescent="0.25">
      <c r="A57" s="1"/>
      <c r="B57" s="1">
        <v>56</v>
      </c>
      <c r="C57" s="29"/>
      <c r="D57" s="67"/>
      <c r="E57" s="49"/>
      <c r="F57" s="67"/>
      <c r="G57" s="68"/>
      <c r="H57" s="17"/>
      <c r="I57" s="2">
        <f>авг.26!I57+F57-E57</f>
        <v>0</v>
      </c>
    </row>
    <row r="58" spans="1:9" x14ac:dyDescent="0.25">
      <c r="A58" s="1"/>
      <c r="B58" s="1">
        <v>57</v>
      </c>
      <c r="C58" s="29"/>
      <c r="D58" s="67"/>
      <c r="E58" s="49"/>
      <c r="F58" s="67"/>
      <c r="G58" s="68"/>
      <c r="H58" s="17"/>
      <c r="I58" s="2">
        <f>авг.26!I58+F58-E58</f>
        <v>-33600</v>
      </c>
    </row>
    <row r="59" spans="1:9" x14ac:dyDescent="0.25">
      <c r="A59" s="1"/>
      <c r="B59" s="1">
        <v>58</v>
      </c>
      <c r="C59" s="29"/>
      <c r="D59" s="67"/>
      <c r="E59" s="49"/>
      <c r="F59" s="67"/>
      <c r="G59" s="68"/>
      <c r="H59" s="17"/>
      <c r="I59" s="2">
        <f>авг.26!I59+F59-E59</f>
        <v>-33600</v>
      </c>
    </row>
    <row r="60" spans="1:9" x14ac:dyDescent="0.25">
      <c r="A60" s="1"/>
      <c r="B60" s="1">
        <v>59</v>
      </c>
      <c r="C60" s="29"/>
      <c r="D60" s="67"/>
      <c r="E60" s="49"/>
      <c r="F60" s="67"/>
      <c r="G60" s="68"/>
      <c r="H60" s="17"/>
      <c r="I60" s="2">
        <f>авг.26!I60+F60-E60</f>
        <v>-2240</v>
      </c>
    </row>
    <row r="61" spans="1:9" x14ac:dyDescent="0.25">
      <c r="A61" s="1"/>
      <c r="B61" s="1">
        <v>60</v>
      </c>
      <c r="C61" s="29"/>
      <c r="D61" s="67"/>
      <c r="E61" s="49"/>
      <c r="F61" s="67"/>
      <c r="G61" s="68"/>
      <c r="H61" s="17"/>
      <c r="I61" s="2">
        <f>авг.26!I61+F61-E61</f>
        <v>-2240</v>
      </c>
    </row>
    <row r="62" spans="1:9" x14ac:dyDescent="0.25">
      <c r="A62" s="1"/>
      <c r="B62" s="1">
        <v>61</v>
      </c>
      <c r="C62" s="29"/>
      <c r="D62" s="67"/>
      <c r="E62" s="49"/>
      <c r="F62" s="67"/>
      <c r="G62" s="68"/>
      <c r="H62" s="17"/>
      <c r="I62" s="2">
        <f>авг.26!I62+F62-E62</f>
        <v>-10780</v>
      </c>
    </row>
    <row r="63" spans="1:9" x14ac:dyDescent="0.25">
      <c r="A63" s="1"/>
      <c r="B63" s="1">
        <v>62</v>
      </c>
      <c r="C63" s="29"/>
      <c r="D63" s="67"/>
      <c r="E63" s="49"/>
      <c r="F63" s="67"/>
      <c r="G63" s="68"/>
      <c r="H63" s="17"/>
      <c r="I63" s="2">
        <f>авг.26!I63+F63-E63</f>
        <v>-2240</v>
      </c>
    </row>
    <row r="64" spans="1:9" x14ac:dyDescent="0.25">
      <c r="A64" s="1"/>
      <c r="B64" s="1">
        <v>63</v>
      </c>
      <c r="C64" s="29"/>
      <c r="D64" s="67"/>
      <c r="E64" s="49"/>
      <c r="F64" s="67"/>
      <c r="G64" s="68"/>
      <c r="H64" s="17"/>
      <c r="I64" s="2">
        <f>авг.26!I64+F64-E64</f>
        <v>-2240</v>
      </c>
    </row>
    <row r="65" spans="1:9" x14ac:dyDescent="0.25">
      <c r="A65" s="1"/>
      <c r="B65" s="1">
        <v>64</v>
      </c>
      <c r="C65" s="29"/>
      <c r="D65" s="67"/>
      <c r="E65" s="49"/>
      <c r="F65" s="67"/>
      <c r="G65" s="68"/>
      <c r="H65" s="17"/>
      <c r="I65" s="2">
        <f>авг.26!I65+F65-E65</f>
        <v>-4480</v>
      </c>
    </row>
    <row r="66" spans="1:9" x14ac:dyDescent="0.25">
      <c r="A66" s="1"/>
      <c r="B66" s="1">
        <v>65</v>
      </c>
      <c r="C66" s="29"/>
      <c r="D66" s="67"/>
      <c r="E66" s="49"/>
      <c r="F66" s="67"/>
      <c r="G66" s="68"/>
      <c r="H66" s="17"/>
      <c r="I66" s="2">
        <f>авг.26!I66+F66-E66</f>
        <v>-2240</v>
      </c>
    </row>
    <row r="67" spans="1:9" x14ac:dyDescent="0.25">
      <c r="A67" s="1"/>
      <c r="B67" s="1">
        <v>66</v>
      </c>
      <c r="C67" s="29"/>
      <c r="D67" s="67"/>
      <c r="E67" s="49"/>
      <c r="F67" s="67"/>
      <c r="G67" s="68"/>
      <c r="H67" s="17"/>
      <c r="I67" s="2">
        <f>авг.26!I67+F67-E67</f>
        <v>-2240</v>
      </c>
    </row>
    <row r="68" spans="1:9" x14ac:dyDescent="0.25">
      <c r="A68" s="1"/>
      <c r="B68" s="1">
        <v>67</v>
      </c>
      <c r="C68" s="29"/>
      <c r="D68" s="67"/>
      <c r="E68" s="49"/>
      <c r="F68" s="67"/>
      <c r="G68" s="68"/>
      <c r="H68" s="17"/>
      <c r="I68" s="2">
        <f>авг.26!I68+F68-E68</f>
        <v>-2240</v>
      </c>
    </row>
    <row r="69" spans="1:9" x14ac:dyDescent="0.25">
      <c r="A69" s="1"/>
      <c r="B69" s="1">
        <v>68</v>
      </c>
      <c r="C69" s="29"/>
      <c r="D69" s="67"/>
      <c r="E69" s="49"/>
      <c r="F69" s="67"/>
      <c r="G69" s="68"/>
      <c r="H69" s="17"/>
      <c r="I69" s="2">
        <f>авг.26!I69+F69-E69</f>
        <v>100800</v>
      </c>
    </row>
    <row r="70" spans="1:9" x14ac:dyDescent="0.25">
      <c r="A70" s="28"/>
      <c r="B70" s="1">
        <v>69</v>
      </c>
      <c r="C70" s="20"/>
      <c r="D70" s="67"/>
      <c r="E70" s="49"/>
      <c r="F70" s="67"/>
      <c r="G70" s="68"/>
      <c r="H70" s="17"/>
      <c r="I70" s="2">
        <f>авг.26!I70+F70-E70</f>
        <v>-33600</v>
      </c>
    </row>
    <row r="71" spans="1:9" x14ac:dyDescent="0.25">
      <c r="A71" s="27"/>
      <c r="B71" s="1">
        <v>70</v>
      </c>
      <c r="C71" s="29"/>
      <c r="D71" s="67"/>
      <c r="E71" s="49"/>
      <c r="F71" s="67"/>
      <c r="G71" s="68"/>
      <c r="H71" s="17"/>
      <c r="I71" s="2">
        <f>авг.26!I71+F71-E71</f>
        <v>-3100</v>
      </c>
    </row>
    <row r="72" spans="1:9" x14ac:dyDescent="0.25">
      <c r="A72" s="1"/>
      <c r="B72" s="1">
        <v>71</v>
      </c>
      <c r="C72" s="29"/>
      <c r="D72" s="67"/>
      <c r="E72" s="49"/>
      <c r="F72" s="67"/>
      <c r="G72" s="68"/>
      <c r="H72" s="17"/>
      <c r="I72" s="2">
        <f>авг.26!I72+F72-E72</f>
        <v>-2240</v>
      </c>
    </row>
    <row r="73" spans="1:9" x14ac:dyDescent="0.25">
      <c r="A73" s="1"/>
      <c r="B73" s="1">
        <v>72</v>
      </c>
      <c r="C73" s="29"/>
      <c r="D73" s="67"/>
      <c r="E73" s="49"/>
      <c r="F73" s="67"/>
      <c r="G73" s="68"/>
      <c r="H73" s="17"/>
      <c r="I73" s="2">
        <f>авг.26!I73+F73-E73</f>
        <v>0</v>
      </c>
    </row>
    <row r="74" spans="1:9" x14ac:dyDescent="0.25">
      <c r="A74" s="1"/>
      <c r="B74" s="1">
        <v>73</v>
      </c>
      <c r="C74" s="29"/>
      <c r="D74" s="67"/>
      <c r="E74" s="49"/>
      <c r="F74" s="67"/>
      <c r="G74" s="68"/>
      <c r="H74" s="17"/>
      <c r="I74" s="2">
        <f>авг.26!I74+F74-E74</f>
        <v>0</v>
      </c>
    </row>
    <row r="75" spans="1:9" x14ac:dyDescent="0.25">
      <c r="A75" s="27"/>
      <c r="B75" s="1">
        <v>74</v>
      </c>
      <c r="C75" s="29"/>
      <c r="D75" s="67"/>
      <c r="E75" s="49"/>
      <c r="F75" s="67"/>
      <c r="G75" s="68"/>
      <c r="H75" s="17"/>
      <c r="I75" s="2">
        <f>авг.26!I75+F75-E75</f>
        <v>-6720</v>
      </c>
    </row>
    <row r="76" spans="1:9" x14ac:dyDescent="0.25">
      <c r="A76" s="1"/>
      <c r="B76" s="1">
        <v>75</v>
      </c>
      <c r="C76" s="29"/>
      <c r="D76" s="67"/>
      <c r="E76" s="49"/>
      <c r="F76" s="67"/>
      <c r="G76" s="68"/>
      <c r="H76" s="17"/>
      <c r="I76" s="2">
        <f>авг.26!I76+F76-E76</f>
        <v>-2240</v>
      </c>
    </row>
    <row r="77" spans="1:9" x14ac:dyDescent="0.25">
      <c r="A77" s="1"/>
      <c r="B77" s="1">
        <v>76</v>
      </c>
      <c r="C77" s="29"/>
      <c r="D77" s="67"/>
      <c r="E77" s="49"/>
      <c r="F77" s="67"/>
      <c r="G77" s="68"/>
      <c r="H77" s="17"/>
      <c r="I77" s="2">
        <f>авг.26!I77+F77-E77</f>
        <v>-2240</v>
      </c>
    </row>
    <row r="78" spans="1:9" x14ac:dyDescent="0.25">
      <c r="A78" s="27"/>
      <c r="B78" s="1">
        <v>77</v>
      </c>
      <c r="C78" s="29"/>
      <c r="D78" s="67"/>
      <c r="E78" s="49"/>
      <c r="F78" s="67"/>
      <c r="G78" s="68"/>
      <c r="H78" s="17"/>
      <c r="I78" s="2">
        <f>авг.26!I78+F78-E78</f>
        <v>4480</v>
      </c>
    </row>
    <row r="79" spans="1:9" x14ac:dyDescent="0.25">
      <c r="A79" s="1"/>
      <c r="B79" s="1">
        <v>78</v>
      </c>
      <c r="C79" s="29"/>
      <c r="D79" s="67"/>
      <c r="E79" s="49"/>
      <c r="F79" s="67"/>
      <c r="G79" s="68"/>
      <c r="H79" s="17"/>
      <c r="I79" s="2">
        <f>авг.26!I79+F79-E79</f>
        <v>0</v>
      </c>
    </row>
    <row r="80" spans="1:9" x14ac:dyDescent="0.25">
      <c r="A80" s="1"/>
      <c r="B80" s="1">
        <v>79</v>
      </c>
      <c r="C80" s="29"/>
      <c r="D80" s="67"/>
      <c r="E80" s="49"/>
      <c r="F80" s="67"/>
      <c r="G80" s="68"/>
      <c r="H80" s="17"/>
      <c r="I80" s="2">
        <f>авг.26!I80+F80-E80</f>
        <v>-4480</v>
      </c>
    </row>
    <row r="81" spans="1:9" x14ac:dyDescent="0.25">
      <c r="A81" s="1"/>
      <c r="B81" s="1">
        <v>80</v>
      </c>
      <c r="C81" s="29"/>
      <c r="D81" s="67"/>
      <c r="E81" s="49"/>
      <c r="F81" s="67"/>
      <c r="G81" s="68"/>
      <c r="H81" s="17"/>
      <c r="I81" s="2">
        <f>авг.26!I81+F81-E81</f>
        <v>0</v>
      </c>
    </row>
    <row r="82" spans="1:9" x14ac:dyDescent="0.25">
      <c r="A82" s="1"/>
      <c r="B82" s="1">
        <v>81</v>
      </c>
      <c r="C82" s="29"/>
      <c r="D82" s="67"/>
      <c r="E82" s="49"/>
      <c r="F82" s="67"/>
      <c r="G82" s="68"/>
      <c r="H82" s="17"/>
      <c r="I82" s="2">
        <f>авг.26!I82+F82-E82</f>
        <v>-2240</v>
      </c>
    </row>
    <row r="83" spans="1:9" x14ac:dyDescent="0.25">
      <c r="A83" s="1"/>
      <c r="B83" s="1">
        <v>82</v>
      </c>
      <c r="C83" s="20"/>
      <c r="D83" s="67"/>
      <c r="E83" s="49"/>
      <c r="F83" s="67"/>
      <c r="G83" s="68"/>
      <c r="H83" s="17"/>
      <c r="I83" s="2">
        <f>авг.26!I83+F83-E83</f>
        <v>-2240</v>
      </c>
    </row>
    <row r="84" spans="1:9" x14ac:dyDescent="0.25">
      <c r="A84" s="27"/>
      <c r="B84" s="1">
        <v>83</v>
      </c>
      <c r="C84" s="20"/>
      <c r="D84" s="67"/>
      <c r="E84" s="49"/>
      <c r="F84" s="67"/>
      <c r="G84" s="68"/>
      <c r="H84" s="17"/>
      <c r="I84" s="2">
        <f>авг.26!I84+F84-E84</f>
        <v>-6700</v>
      </c>
    </row>
    <row r="85" spans="1:9" x14ac:dyDescent="0.25">
      <c r="A85" s="1"/>
      <c r="B85" s="1">
        <v>84</v>
      </c>
      <c r="C85" s="29"/>
      <c r="D85" s="67"/>
      <c r="E85" s="49"/>
      <c r="F85" s="67"/>
      <c r="G85" s="68"/>
      <c r="H85" s="17"/>
      <c r="I85" s="2">
        <f>авг.26!I85+F85-E85</f>
        <v>1400</v>
      </c>
    </row>
    <row r="86" spans="1:9" x14ac:dyDescent="0.25">
      <c r="A86" s="1"/>
      <c r="B86" s="1">
        <v>85</v>
      </c>
      <c r="C86" s="29"/>
      <c r="D86" s="67"/>
      <c r="E86" s="49"/>
      <c r="F86" s="67"/>
      <c r="G86" s="68"/>
      <c r="H86" s="17"/>
      <c r="I86" s="2">
        <f>авг.26!I86+F86-E86</f>
        <v>0</v>
      </c>
    </row>
    <row r="87" spans="1:9" x14ac:dyDescent="0.25">
      <c r="A87" s="1"/>
      <c r="B87" s="1">
        <v>86</v>
      </c>
      <c r="C87" s="29"/>
      <c r="D87" s="67"/>
      <c r="E87" s="49"/>
      <c r="F87" s="67"/>
      <c r="G87" s="68"/>
      <c r="H87" s="17"/>
      <c r="I87" s="2">
        <f>авг.26!I87+F87-E87</f>
        <v>-4480</v>
      </c>
    </row>
    <row r="88" spans="1:9" x14ac:dyDescent="0.25">
      <c r="A88" s="28"/>
      <c r="B88" s="1">
        <v>87</v>
      </c>
      <c r="C88" s="29"/>
      <c r="D88" s="67"/>
      <c r="E88" s="49"/>
      <c r="F88" s="67"/>
      <c r="G88" s="68"/>
      <c r="H88" s="17"/>
      <c r="I88" s="2">
        <f>авг.26!I88+F88-E88</f>
        <v>0</v>
      </c>
    </row>
    <row r="89" spans="1:9" x14ac:dyDescent="0.25">
      <c r="A89" s="1"/>
      <c r="B89" s="1">
        <v>88</v>
      </c>
      <c r="C89" s="29"/>
      <c r="D89" s="67"/>
      <c r="E89" s="49"/>
      <c r="F89" s="67"/>
      <c r="G89" s="68"/>
      <c r="H89" s="17"/>
      <c r="I89" s="2">
        <f>авг.26!I89+F89-E89</f>
        <v>-4480</v>
      </c>
    </row>
    <row r="90" spans="1:9" x14ac:dyDescent="0.25">
      <c r="A90" s="1"/>
      <c r="B90" s="1">
        <v>89</v>
      </c>
      <c r="C90" s="29"/>
      <c r="D90" s="67"/>
      <c r="E90" s="49"/>
      <c r="F90" s="67"/>
      <c r="G90" s="68"/>
      <c r="H90" s="17"/>
      <c r="I90" s="2">
        <f>авг.26!I90+F90-E90</f>
        <v>-2240</v>
      </c>
    </row>
    <row r="91" spans="1:9" x14ac:dyDescent="0.25">
      <c r="A91" s="1"/>
      <c r="B91" s="1">
        <v>90</v>
      </c>
      <c r="C91" s="29"/>
      <c r="D91" s="67"/>
      <c r="E91" s="49"/>
      <c r="F91" s="67"/>
      <c r="G91" s="68"/>
      <c r="H91" s="17"/>
      <c r="I91" s="2">
        <f>авг.26!I91+F91-E91</f>
        <v>480</v>
      </c>
    </row>
    <row r="92" spans="1:9" x14ac:dyDescent="0.25">
      <c r="A92" s="1"/>
      <c r="B92" s="1">
        <v>91</v>
      </c>
      <c r="C92" s="29"/>
      <c r="D92" s="67"/>
      <c r="E92" s="49"/>
      <c r="F92" s="67"/>
      <c r="G92" s="68"/>
      <c r="H92" s="17"/>
      <c r="I92" s="2">
        <f>авг.26!I92+F92-E92</f>
        <v>6400</v>
      </c>
    </row>
    <row r="93" spans="1:9" x14ac:dyDescent="0.25">
      <c r="A93" s="1"/>
      <c r="B93" s="1">
        <v>92</v>
      </c>
      <c r="C93" s="29"/>
      <c r="D93" s="67"/>
      <c r="E93" s="49"/>
      <c r="F93" s="67"/>
      <c r="G93" s="68"/>
      <c r="H93" s="17"/>
      <c r="I93" s="2">
        <f>авг.26!I93+F93-E93</f>
        <v>0</v>
      </c>
    </row>
    <row r="94" spans="1:9" x14ac:dyDescent="0.25">
      <c r="A94" s="1"/>
      <c r="B94" s="1">
        <v>93</v>
      </c>
      <c r="C94" s="29"/>
      <c r="D94" s="67"/>
      <c r="E94" s="49"/>
      <c r="F94" s="67"/>
      <c r="G94" s="68"/>
      <c r="H94" s="17"/>
      <c r="I94" s="2">
        <f>авг.26!I94+F94-E94</f>
        <v>0</v>
      </c>
    </row>
    <row r="95" spans="1:9" x14ac:dyDescent="0.25">
      <c r="A95" s="1"/>
      <c r="B95" s="1">
        <v>94</v>
      </c>
      <c r="C95" s="29"/>
      <c r="D95" s="67"/>
      <c r="E95" s="49"/>
      <c r="F95" s="67"/>
      <c r="G95" s="68"/>
      <c r="H95" s="17"/>
      <c r="I95" s="2">
        <f>авг.26!I95+F95-E95</f>
        <v>-4480</v>
      </c>
    </row>
    <row r="96" spans="1:9" x14ac:dyDescent="0.25">
      <c r="A96" s="1"/>
      <c r="B96" s="1">
        <v>95</v>
      </c>
      <c r="C96" s="29"/>
      <c r="D96" s="67"/>
      <c r="E96" s="49"/>
      <c r="F96" s="67"/>
      <c r="G96" s="68"/>
      <c r="H96" s="17"/>
      <c r="I96" s="2">
        <f>авг.26!I96+F96-E96</f>
        <v>-2240</v>
      </c>
    </row>
    <row r="97" spans="1:9" x14ac:dyDescent="0.25">
      <c r="A97" s="1"/>
      <c r="B97" s="1">
        <v>96</v>
      </c>
      <c r="C97" s="20"/>
      <c r="D97" s="67"/>
      <c r="E97" s="49"/>
      <c r="F97" s="67"/>
      <c r="G97" s="68"/>
      <c r="H97" s="17"/>
      <c r="I97" s="2">
        <f>авг.26!I97+F97-E97</f>
        <v>-8960</v>
      </c>
    </row>
    <row r="98" spans="1:9" x14ac:dyDescent="0.25">
      <c r="A98" s="1"/>
      <c r="B98" s="1">
        <v>97</v>
      </c>
      <c r="C98" s="29"/>
      <c r="D98" s="67"/>
      <c r="E98" s="49"/>
      <c r="F98" s="67"/>
      <c r="G98" s="68"/>
      <c r="H98" s="17"/>
      <c r="I98" s="2">
        <f>авг.26!I98+F98-E98</f>
        <v>-23600</v>
      </c>
    </row>
    <row r="99" spans="1:9" x14ac:dyDescent="0.25">
      <c r="A99" s="1"/>
      <c r="B99" s="1">
        <v>98</v>
      </c>
      <c r="C99" s="29"/>
      <c r="D99" s="67"/>
      <c r="E99" s="49"/>
      <c r="F99" s="67"/>
      <c r="G99" s="68"/>
      <c r="H99" s="17"/>
      <c r="I99" s="2">
        <f>авг.26!I99+F99-E99</f>
        <v>-2240</v>
      </c>
    </row>
    <row r="100" spans="1:9" x14ac:dyDescent="0.25">
      <c r="A100" s="1"/>
      <c r="B100" s="1">
        <v>99</v>
      </c>
      <c r="C100" s="29"/>
      <c r="D100" s="67"/>
      <c r="E100" s="49"/>
      <c r="F100" s="67"/>
      <c r="G100" s="68"/>
      <c r="H100" s="17"/>
      <c r="I100" s="2">
        <f>авг.26!I100+F100-E100</f>
        <v>-2240</v>
      </c>
    </row>
    <row r="101" spans="1:9" x14ac:dyDescent="0.25">
      <c r="A101" s="1"/>
      <c r="B101" s="1">
        <v>100</v>
      </c>
      <c r="C101" s="29"/>
      <c r="D101" s="67"/>
      <c r="E101" s="49"/>
      <c r="F101" s="67"/>
      <c r="G101" s="68"/>
      <c r="H101" s="17"/>
      <c r="I101" s="2">
        <f>авг.26!I101+F101-E101</f>
        <v>-23600</v>
      </c>
    </row>
    <row r="102" spans="1:9" x14ac:dyDescent="0.25">
      <c r="A102" s="1"/>
      <c r="B102" s="1">
        <v>101</v>
      </c>
      <c r="C102" s="29"/>
      <c r="D102" s="67"/>
      <c r="E102" s="49"/>
      <c r="F102" s="67"/>
      <c r="G102" s="68"/>
      <c r="H102" s="17"/>
      <c r="I102" s="2">
        <f>авг.26!I102+F102-E102</f>
        <v>0</v>
      </c>
    </row>
    <row r="103" spans="1:9" x14ac:dyDescent="0.25">
      <c r="A103" s="1"/>
      <c r="B103" s="1">
        <v>102</v>
      </c>
      <c r="C103" s="29"/>
      <c r="D103" s="67"/>
      <c r="E103" s="49"/>
      <c r="F103" s="67"/>
      <c r="G103" s="68"/>
      <c r="H103" s="17"/>
      <c r="I103" s="2">
        <f>авг.26!I103+F103-E103</f>
        <v>-23600</v>
      </c>
    </row>
    <row r="104" spans="1:9" x14ac:dyDescent="0.25">
      <c r="A104" s="1"/>
      <c r="B104" s="1">
        <v>103</v>
      </c>
      <c r="C104" s="29"/>
      <c r="D104" s="67"/>
      <c r="E104" s="49"/>
      <c r="F104" s="67"/>
      <c r="G104" s="68"/>
      <c r="H104" s="17"/>
      <c r="I104" s="2">
        <f>авг.26!I104+F104-E104</f>
        <v>-6720</v>
      </c>
    </row>
    <row r="105" spans="1:9" x14ac:dyDescent="0.25">
      <c r="A105" s="1"/>
      <c r="B105" s="1">
        <v>104</v>
      </c>
      <c r="C105" s="29"/>
      <c r="D105" s="67"/>
      <c r="E105" s="49"/>
      <c r="F105" s="67"/>
      <c r="G105" s="68"/>
      <c r="H105" s="17"/>
      <c r="I105" s="2">
        <f>авг.26!I105+F105-E105</f>
        <v>-2240</v>
      </c>
    </row>
    <row r="106" spans="1:9" x14ac:dyDescent="0.25">
      <c r="A106" s="1"/>
      <c r="B106" s="1">
        <v>105</v>
      </c>
      <c r="C106" s="29"/>
      <c r="D106" s="67"/>
      <c r="E106" s="49"/>
      <c r="F106" s="67"/>
      <c r="G106" s="68"/>
      <c r="H106" s="17"/>
      <c r="I106" s="2">
        <f>авг.26!I106+F106-E106</f>
        <v>-33600</v>
      </c>
    </row>
    <row r="107" spans="1:9" x14ac:dyDescent="0.25">
      <c r="A107" s="1"/>
      <c r="B107" s="1">
        <v>106</v>
      </c>
      <c r="C107" s="29"/>
      <c r="D107" s="67"/>
      <c r="E107" s="49"/>
      <c r="F107" s="67"/>
      <c r="G107" s="68"/>
      <c r="H107" s="17"/>
      <c r="I107" s="2">
        <f>авг.26!I107+F107-E107</f>
        <v>80908</v>
      </c>
    </row>
    <row r="108" spans="1:9" x14ac:dyDescent="0.25">
      <c r="A108" s="1"/>
      <c r="B108" s="1">
        <v>107</v>
      </c>
      <c r="C108" s="29"/>
      <c r="D108" s="67"/>
      <c r="E108" s="49"/>
      <c r="F108" s="67"/>
      <c r="G108" s="68"/>
      <c r="H108" s="17"/>
      <c r="I108" s="2">
        <f>авг.26!I108+F108-E108</f>
        <v>0</v>
      </c>
    </row>
    <row r="109" spans="1:9" x14ac:dyDescent="0.25">
      <c r="A109" s="1"/>
      <c r="B109" s="1">
        <v>108</v>
      </c>
      <c r="C109" s="29"/>
      <c r="D109" s="67"/>
      <c r="E109" s="49"/>
      <c r="F109" s="67"/>
      <c r="G109" s="68"/>
      <c r="H109" s="17"/>
      <c r="I109" s="2">
        <f>авг.26!I109+F109-E109</f>
        <v>0</v>
      </c>
    </row>
    <row r="110" spans="1:9" x14ac:dyDescent="0.25">
      <c r="A110" s="1"/>
      <c r="B110" s="1">
        <v>109</v>
      </c>
      <c r="C110" s="29"/>
      <c r="D110" s="67"/>
      <c r="E110" s="49"/>
      <c r="F110" s="67"/>
      <c r="G110" s="68"/>
      <c r="H110" s="17"/>
      <c r="I110" s="2">
        <f>авг.26!I110+F110-E110</f>
        <v>0</v>
      </c>
    </row>
    <row r="111" spans="1:9" x14ac:dyDescent="0.25">
      <c r="A111" s="1"/>
      <c r="B111" s="1">
        <v>110</v>
      </c>
      <c r="C111" s="29"/>
      <c r="D111" s="67"/>
      <c r="E111" s="49"/>
      <c r="F111" s="67"/>
      <c r="G111" s="68"/>
      <c r="H111" s="17"/>
      <c r="I111" s="2">
        <f>авг.26!I111+F111-E111</f>
        <v>-33600</v>
      </c>
    </row>
    <row r="112" spans="1:9" x14ac:dyDescent="0.25">
      <c r="A112" s="1"/>
      <c r="B112" s="1">
        <v>111</v>
      </c>
      <c r="C112" s="29"/>
      <c r="D112" s="67"/>
      <c r="E112" s="49"/>
      <c r="F112" s="67"/>
      <c r="G112" s="68"/>
      <c r="H112" s="17"/>
      <c r="I112" s="2">
        <f>авг.26!I112+F112-E112</f>
        <v>0</v>
      </c>
    </row>
    <row r="113" spans="1:9" x14ac:dyDescent="0.25">
      <c r="A113" s="1"/>
      <c r="B113" s="1">
        <v>112</v>
      </c>
      <c r="C113" s="29"/>
      <c r="D113" s="67"/>
      <c r="E113" s="49"/>
      <c r="F113" s="67"/>
      <c r="G113" s="68"/>
      <c r="H113" s="17"/>
      <c r="I113" s="2">
        <f>авг.26!I113+F113-E113</f>
        <v>-2100</v>
      </c>
    </row>
    <row r="114" spans="1:9" x14ac:dyDescent="0.25">
      <c r="A114" s="1"/>
      <c r="B114" s="1">
        <v>113</v>
      </c>
      <c r="C114" s="29"/>
      <c r="D114" s="67"/>
      <c r="E114" s="49"/>
      <c r="F114" s="67"/>
      <c r="G114" s="68"/>
      <c r="H114" s="17"/>
      <c r="I114" s="2">
        <f>авг.26!I114+F114-E114</f>
        <v>0</v>
      </c>
    </row>
    <row r="115" spans="1:9" x14ac:dyDescent="0.25">
      <c r="A115" s="28"/>
      <c r="B115" s="1">
        <v>114</v>
      </c>
      <c r="C115" s="29"/>
      <c r="D115" s="67"/>
      <c r="E115" s="49"/>
      <c r="F115" s="67"/>
      <c r="G115" s="68"/>
      <c r="H115" s="17"/>
      <c r="I115" s="2">
        <f>авг.26!I115+F115-E115</f>
        <v>14680</v>
      </c>
    </row>
    <row r="116" spans="1:9" x14ac:dyDescent="0.25">
      <c r="A116" s="1"/>
      <c r="B116" s="1">
        <v>115</v>
      </c>
      <c r="C116" s="29"/>
      <c r="D116" s="67"/>
      <c r="E116" s="49"/>
      <c r="F116" s="67"/>
      <c r="G116" s="68"/>
      <c r="H116" s="17"/>
      <c r="I116" s="2">
        <f>авг.26!I116+F116-E116</f>
        <v>2240</v>
      </c>
    </row>
    <row r="117" spans="1:9" x14ac:dyDescent="0.25">
      <c r="A117" s="1"/>
      <c r="B117" s="1">
        <v>116</v>
      </c>
      <c r="C117" s="20"/>
      <c r="D117" s="67"/>
      <c r="E117" s="49"/>
      <c r="F117" s="67"/>
      <c r="G117" s="68"/>
      <c r="H117" s="17"/>
      <c r="I117" s="2">
        <f>авг.26!I117+F117-E117</f>
        <v>0</v>
      </c>
    </row>
    <row r="118" spans="1:9" x14ac:dyDescent="0.25">
      <c r="A118" s="1"/>
      <c r="B118" s="1">
        <v>117</v>
      </c>
      <c r="C118" s="29"/>
      <c r="D118" s="67"/>
      <c r="E118" s="49"/>
      <c r="F118" s="67"/>
      <c r="G118" s="68"/>
      <c r="H118" s="17"/>
      <c r="I118" s="2">
        <f>авг.26!I118+F118-E118</f>
        <v>-4640</v>
      </c>
    </row>
    <row r="119" spans="1:9" x14ac:dyDescent="0.25">
      <c r="A119" s="1"/>
      <c r="B119" s="1">
        <v>118</v>
      </c>
      <c r="C119" s="29"/>
      <c r="D119" s="67"/>
      <c r="E119" s="49"/>
      <c r="F119" s="67"/>
      <c r="G119" s="68"/>
      <c r="H119" s="17"/>
      <c r="I119" s="2">
        <f>авг.26!I119+F119-E119</f>
        <v>-2240</v>
      </c>
    </row>
    <row r="120" spans="1:9" x14ac:dyDescent="0.25">
      <c r="A120" s="1"/>
      <c r="B120" s="1">
        <v>119</v>
      </c>
      <c r="C120" s="29"/>
      <c r="D120" s="67"/>
      <c r="E120" s="49"/>
      <c r="F120" s="67"/>
      <c r="G120" s="68"/>
      <c r="H120" s="17"/>
      <c r="I120" s="2">
        <f>авг.26!I120+F120-E120</f>
        <v>20160</v>
      </c>
    </row>
    <row r="121" spans="1:9" x14ac:dyDescent="0.25">
      <c r="A121" s="1"/>
      <c r="B121" s="1">
        <v>120</v>
      </c>
      <c r="C121" s="29"/>
      <c r="D121" s="67"/>
      <c r="E121" s="49"/>
      <c r="F121" s="67"/>
      <c r="G121" s="68"/>
      <c r="H121" s="17"/>
      <c r="I121" s="2">
        <f>авг.26!I121+F121-E121</f>
        <v>0</v>
      </c>
    </row>
    <row r="122" spans="1:9" x14ac:dyDescent="0.25">
      <c r="A122" s="1"/>
      <c r="B122" s="1">
        <v>121</v>
      </c>
      <c r="C122" s="29"/>
      <c r="D122" s="67"/>
      <c r="E122" s="49"/>
      <c r="F122" s="67"/>
      <c r="G122" s="68"/>
      <c r="H122" s="17"/>
      <c r="I122" s="2">
        <f>авг.26!I122+F122-E122</f>
        <v>0</v>
      </c>
    </row>
    <row r="123" spans="1:9" x14ac:dyDescent="0.25">
      <c r="A123" s="1"/>
      <c r="B123" s="1">
        <v>122</v>
      </c>
      <c r="C123" s="29"/>
      <c r="D123" s="67"/>
      <c r="E123" s="49"/>
      <c r="F123" s="67"/>
      <c r="G123" s="68"/>
      <c r="H123" s="17"/>
      <c r="I123" s="2">
        <f>авг.26!I123+F123-E123</f>
        <v>0</v>
      </c>
    </row>
    <row r="124" spans="1:9" x14ac:dyDescent="0.25">
      <c r="A124" s="1"/>
      <c r="B124" s="1">
        <v>123</v>
      </c>
      <c r="C124" s="29"/>
      <c r="D124" s="67"/>
      <c r="E124" s="49"/>
      <c r="F124" s="67"/>
      <c r="G124" s="68"/>
      <c r="H124" s="17"/>
      <c r="I124" s="2">
        <f>авг.26!I124+F124-E124</f>
        <v>0</v>
      </c>
    </row>
    <row r="125" spans="1:9" x14ac:dyDescent="0.25">
      <c r="A125" s="1"/>
      <c r="B125" s="1">
        <v>124</v>
      </c>
      <c r="C125" s="29"/>
      <c r="D125" s="67"/>
      <c r="E125" s="49"/>
      <c r="F125" s="67"/>
      <c r="G125" s="68"/>
      <c r="H125" s="17"/>
      <c r="I125" s="2">
        <f>авг.26!I125+F125-E125</f>
        <v>0</v>
      </c>
    </row>
    <row r="126" spans="1:9" x14ac:dyDescent="0.25">
      <c r="A126" s="1"/>
      <c r="B126" s="1">
        <v>125</v>
      </c>
      <c r="C126" s="29"/>
      <c r="D126" s="67"/>
      <c r="E126" s="49"/>
      <c r="F126" s="67"/>
      <c r="G126" s="68"/>
      <c r="H126" s="17"/>
      <c r="I126" s="2">
        <f>авг.26!I126+F126-E126</f>
        <v>0</v>
      </c>
    </row>
    <row r="127" spans="1:9" x14ac:dyDescent="0.25">
      <c r="A127" s="1"/>
      <c r="B127" s="1">
        <v>126</v>
      </c>
      <c r="C127" s="29"/>
      <c r="D127" s="67"/>
      <c r="E127" s="49"/>
      <c r="F127" s="67"/>
      <c r="G127" s="68"/>
      <c r="H127" s="17"/>
      <c r="I127" s="2">
        <f>авг.26!I127+F127-E127</f>
        <v>0</v>
      </c>
    </row>
    <row r="128" spans="1:9" x14ac:dyDescent="0.25">
      <c r="A128" s="1"/>
      <c r="B128" s="1">
        <v>127</v>
      </c>
      <c r="C128" s="29"/>
      <c r="D128" s="67"/>
      <c r="E128" s="49"/>
      <c r="F128" s="67"/>
      <c r="G128" s="68"/>
      <c r="H128" s="17"/>
      <c r="I128" s="2">
        <f>авг.26!I128+F128-E128</f>
        <v>0</v>
      </c>
    </row>
    <row r="129" spans="1:9" x14ac:dyDescent="0.25">
      <c r="A129" s="1"/>
      <c r="B129" s="1">
        <v>128</v>
      </c>
      <c r="C129" s="29"/>
      <c r="D129" s="67"/>
      <c r="E129" s="49"/>
      <c r="F129" s="67"/>
      <c r="G129" s="68"/>
      <c r="H129" s="17"/>
      <c r="I129" s="2">
        <f>авг.26!I129+F129-E129</f>
        <v>0</v>
      </c>
    </row>
    <row r="130" spans="1:9" x14ac:dyDescent="0.25">
      <c r="A130" s="1"/>
      <c r="B130" s="1">
        <v>129</v>
      </c>
      <c r="C130" s="29"/>
      <c r="D130" s="67"/>
      <c r="E130" s="49"/>
      <c r="F130" s="67"/>
      <c r="G130" s="68"/>
      <c r="H130" s="17"/>
      <c r="I130" s="2">
        <f>авг.26!I130+F130-E130</f>
        <v>0</v>
      </c>
    </row>
    <row r="131" spans="1:9" x14ac:dyDescent="0.25">
      <c r="A131" s="1"/>
      <c r="B131" s="1">
        <v>130</v>
      </c>
      <c r="C131" s="29"/>
      <c r="D131" s="67"/>
      <c r="E131" s="49"/>
      <c r="F131" s="67"/>
      <c r="G131" s="68"/>
      <c r="H131" s="17"/>
      <c r="I131" s="2">
        <f>авг.26!I131+F131-E131</f>
        <v>0</v>
      </c>
    </row>
    <row r="132" spans="1:9" x14ac:dyDescent="0.25">
      <c r="A132" s="1"/>
      <c r="B132" s="1">
        <v>131</v>
      </c>
      <c r="C132" s="29"/>
      <c r="D132" s="67"/>
      <c r="E132" s="49"/>
      <c r="F132" s="67"/>
      <c r="G132" s="68"/>
      <c r="H132" s="17"/>
      <c r="I132" s="2">
        <f>авг.26!I132+F132-E132</f>
        <v>0</v>
      </c>
    </row>
    <row r="133" spans="1:9" x14ac:dyDescent="0.25">
      <c r="A133" s="11"/>
      <c r="B133" s="1">
        <v>132</v>
      </c>
      <c r="C133" s="29"/>
      <c r="D133" s="67"/>
      <c r="E133" s="49"/>
      <c r="F133" s="67"/>
      <c r="G133" s="68"/>
      <c r="H133" s="17"/>
      <c r="I133" s="2">
        <f>авг.26!I133+F133-E133</f>
        <v>0</v>
      </c>
    </row>
    <row r="134" spans="1:9" x14ac:dyDescent="0.25">
      <c r="A134" s="11"/>
      <c r="B134" s="1">
        <v>133</v>
      </c>
      <c r="C134" s="29"/>
      <c r="D134" s="67"/>
      <c r="E134" s="49"/>
      <c r="F134" s="67"/>
      <c r="G134" s="68"/>
      <c r="H134" s="17"/>
      <c r="I134" s="2">
        <f>авг.26!I134+F134-E134</f>
        <v>0</v>
      </c>
    </row>
    <row r="135" spans="1:9" x14ac:dyDescent="0.25">
      <c r="A135" s="11"/>
      <c r="B135" s="1">
        <v>134</v>
      </c>
      <c r="C135" s="29"/>
      <c r="D135" s="67"/>
      <c r="E135" s="49"/>
      <c r="F135" s="67"/>
      <c r="G135" s="68"/>
      <c r="H135" s="17"/>
      <c r="I135" s="2">
        <f>авг.26!I135+F135-E135</f>
        <v>0</v>
      </c>
    </row>
    <row r="136" spans="1:9" x14ac:dyDescent="0.25">
      <c r="A136" s="11"/>
      <c r="B136" s="1">
        <v>135</v>
      </c>
      <c r="C136" s="29"/>
      <c r="D136" s="67"/>
      <c r="E136" s="49"/>
      <c r="F136" s="67"/>
      <c r="G136" s="68"/>
      <c r="H136" s="17"/>
      <c r="I136" s="2">
        <f>авг.26!I136+F136-E136</f>
        <v>0</v>
      </c>
    </row>
    <row r="137" spans="1:9" x14ac:dyDescent="0.25">
      <c r="A137" s="11"/>
      <c r="B137" s="1">
        <v>136</v>
      </c>
      <c r="C137" s="29"/>
      <c r="D137" s="67"/>
      <c r="E137" s="49"/>
      <c r="F137" s="67"/>
      <c r="G137" s="68"/>
      <c r="H137" s="17"/>
      <c r="I137" s="2">
        <f>авг.26!I137+F137-E137</f>
        <v>0</v>
      </c>
    </row>
    <row r="138" spans="1:9" x14ac:dyDescent="0.25">
      <c r="A138" s="11"/>
      <c r="B138" s="1">
        <v>137</v>
      </c>
      <c r="C138" s="29"/>
      <c r="D138" s="67"/>
      <c r="E138" s="49"/>
      <c r="F138" s="67"/>
      <c r="G138" s="68"/>
      <c r="H138" s="17"/>
      <c r="I138" s="2">
        <f>авг.26!I138+F138-E138</f>
        <v>0</v>
      </c>
    </row>
    <row r="139" spans="1:9" x14ac:dyDescent="0.25">
      <c r="A139" s="11"/>
      <c r="B139" s="1">
        <v>138</v>
      </c>
      <c r="C139" s="29"/>
      <c r="D139" s="67"/>
      <c r="E139" s="49"/>
      <c r="F139" s="67"/>
      <c r="G139" s="68"/>
      <c r="H139" s="17"/>
      <c r="I139" s="2">
        <f>авг.26!I139+F139-E139</f>
        <v>0</v>
      </c>
    </row>
    <row r="140" spans="1:9" x14ac:dyDescent="0.25">
      <c r="A140" s="11"/>
      <c r="B140" s="1">
        <v>139</v>
      </c>
      <c r="C140" s="29"/>
      <c r="D140" s="67"/>
      <c r="E140" s="49"/>
      <c r="F140" s="67"/>
      <c r="G140" s="68"/>
      <c r="H140" s="17"/>
      <c r="I140" s="2">
        <f>авг.26!I140+F140-E140</f>
        <v>-2240</v>
      </c>
    </row>
    <row r="141" spans="1:9" x14ac:dyDescent="0.25">
      <c r="A141" s="11"/>
      <c r="B141" s="1">
        <v>140</v>
      </c>
      <c r="C141" s="29"/>
      <c r="D141" s="67"/>
      <c r="E141" s="49"/>
      <c r="F141" s="67"/>
      <c r="G141" s="68"/>
      <c r="H141" s="17"/>
      <c r="I141" s="2">
        <f>авг.26!I141+F141-E141</f>
        <v>-1960</v>
      </c>
    </row>
    <row r="142" spans="1:9" x14ac:dyDescent="0.25">
      <c r="A142" s="11"/>
      <c r="B142" s="1">
        <v>141</v>
      </c>
      <c r="C142" s="20"/>
      <c r="D142" s="67"/>
      <c r="E142" s="49"/>
      <c r="F142" s="67"/>
      <c r="G142" s="68"/>
      <c r="H142" s="17"/>
      <c r="I142" s="2">
        <f>авг.26!I142+F142-E142</f>
        <v>-6720</v>
      </c>
    </row>
    <row r="143" spans="1:9" x14ac:dyDescent="0.25">
      <c r="A143" s="11"/>
      <c r="B143" s="1">
        <v>142.143</v>
      </c>
      <c r="C143" s="29"/>
      <c r="D143" s="67"/>
      <c r="E143" s="49"/>
      <c r="F143" s="67"/>
      <c r="G143" s="68"/>
      <c r="H143" s="17"/>
      <c r="I143" s="2">
        <f>авг.26!I143+F143-E143</f>
        <v>1240</v>
      </c>
    </row>
    <row r="144" spans="1:9" x14ac:dyDescent="0.25">
      <c r="A144" s="11"/>
      <c r="B144" s="1">
        <v>144</v>
      </c>
      <c r="C144" s="29"/>
      <c r="D144" s="67"/>
      <c r="E144" s="49"/>
      <c r="F144" s="67"/>
      <c r="G144" s="68"/>
      <c r="H144" s="17"/>
      <c r="I144" s="2">
        <f>авг.26!I144+F144-E144</f>
        <v>3800</v>
      </c>
    </row>
    <row r="145" spans="1:9" x14ac:dyDescent="0.25">
      <c r="A145" s="11"/>
      <c r="B145" s="1">
        <v>145</v>
      </c>
      <c r="C145" s="29"/>
      <c r="D145" s="67"/>
      <c r="E145" s="49"/>
      <c r="F145" s="67"/>
      <c r="G145" s="68"/>
      <c r="H145" s="17"/>
      <c r="I145" s="2">
        <f>авг.26!I145+F145-E145</f>
        <v>-2480</v>
      </c>
    </row>
    <row r="146" spans="1:9" x14ac:dyDescent="0.25">
      <c r="A146" s="11"/>
      <c r="B146" s="1">
        <v>146</v>
      </c>
      <c r="C146" s="8"/>
      <c r="D146" s="67"/>
      <c r="E146" s="49"/>
      <c r="F146" s="67"/>
      <c r="G146" s="68"/>
      <c r="H146" s="17"/>
      <c r="I146" s="2">
        <f>авг.26!I146+F146-E146</f>
        <v>4460</v>
      </c>
    </row>
    <row r="147" spans="1:9" x14ac:dyDescent="0.25">
      <c r="A147" s="11"/>
      <c r="B147" s="1">
        <v>147</v>
      </c>
      <c r="C147" s="29"/>
      <c r="D147" s="67"/>
      <c r="E147" s="49"/>
      <c r="F147" s="67"/>
      <c r="G147" s="68"/>
      <c r="H147" s="17"/>
      <c r="I147" s="2">
        <f>авг.26!I147+F147-E147</f>
        <v>-1240</v>
      </c>
    </row>
    <row r="148" spans="1:9" x14ac:dyDescent="0.25">
      <c r="A148" s="11"/>
      <c r="B148" s="1">
        <v>148</v>
      </c>
      <c r="C148" s="29"/>
      <c r="D148" s="67"/>
      <c r="E148" s="49"/>
      <c r="F148" s="67"/>
      <c r="G148" s="68"/>
      <c r="H148" s="17"/>
      <c r="I148" s="2">
        <f>авг.26!I148+F148-E148</f>
        <v>11400</v>
      </c>
    </row>
    <row r="149" spans="1:9" x14ac:dyDescent="0.25">
      <c r="A149" s="11"/>
      <c r="B149" s="1">
        <v>149</v>
      </c>
      <c r="C149" s="29"/>
      <c r="D149" s="67"/>
      <c r="E149" s="49"/>
      <c r="F149" s="67"/>
      <c r="G149" s="68"/>
      <c r="H149" s="17"/>
      <c r="I149" s="2">
        <f>авг.26!I149+F149-E149</f>
        <v>-11890</v>
      </c>
    </row>
    <row r="150" spans="1:9" x14ac:dyDescent="0.25">
      <c r="A150" s="11"/>
      <c r="B150" s="1">
        <v>150</v>
      </c>
      <c r="C150" s="29"/>
      <c r="D150" s="67"/>
      <c r="E150" s="49"/>
      <c r="F150" s="67"/>
      <c r="G150" s="68"/>
      <c r="H150" s="17"/>
      <c r="I150" s="2">
        <f>авг.26!I150+F150-E150</f>
        <v>-1660</v>
      </c>
    </row>
    <row r="151" spans="1:9" x14ac:dyDescent="0.25">
      <c r="A151" s="11"/>
      <c r="B151" s="1">
        <v>151</v>
      </c>
      <c r="C151" s="29"/>
      <c r="D151" s="67"/>
      <c r="E151" s="49"/>
      <c r="F151" s="67"/>
      <c r="G151" s="68"/>
      <c r="H151" s="17"/>
      <c r="I151" s="2">
        <f>авг.26!I151+F151-E151</f>
        <v>-1240</v>
      </c>
    </row>
    <row r="152" spans="1:9" x14ac:dyDescent="0.25">
      <c r="A152" s="11"/>
      <c r="B152" s="1">
        <v>152</v>
      </c>
      <c r="C152" s="29"/>
      <c r="D152" s="67"/>
      <c r="E152" s="49"/>
      <c r="F152" s="67"/>
      <c r="G152" s="68"/>
      <c r="H152" s="17"/>
      <c r="I152" s="2">
        <f>авг.26!I152+F152-E152</f>
        <v>-18600</v>
      </c>
    </row>
    <row r="153" spans="1:9" x14ac:dyDescent="0.25">
      <c r="A153" s="11"/>
      <c r="B153" s="1">
        <v>153</v>
      </c>
      <c r="C153" s="8"/>
      <c r="D153" s="67"/>
      <c r="E153" s="49"/>
      <c r="F153" s="67"/>
      <c r="G153" s="68"/>
      <c r="H153" s="17"/>
      <c r="I153" s="2">
        <f>авг.26!I153+F153-E153</f>
        <v>-2300</v>
      </c>
    </row>
    <row r="154" spans="1:9" x14ac:dyDescent="0.25">
      <c r="A154" s="11"/>
      <c r="B154" s="1">
        <v>154</v>
      </c>
      <c r="C154" s="29"/>
      <c r="D154" s="67"/>
      <c r="E154" s="49"/>
      <c r="F154" s="67"/>
      <c r="G154" s="68"/>
      <c r="H154" s="17"/>
      <c r="I154" s="2">
        <f>авг.26!I154+F154-E154</f>
        <v>-16600</v>
      </c>
    </row>
    <row r="155" spans="1:9" x14ac:dyDescent="0.25">
      <c r="A155" s="11"/>
      <c r="B155" s="1">
        <v>155</v>
      </c>
      <c r="C155" s="29"/>
      <c r="D155" s="67"/>
      <c r="E155" s="49"/>
      <c r="F155" s="67"/>
      <c r="G155" s="68"/>
      <c r="H155" s="17"/>
      <c r="I155" s="2">
        <f>авг.26!I155+F155-E155</f>
        <v>-18600</v>
      </c>
    </row>
    <row r="156" spans="1:9" x14ac:dyDescent="0.25">
      <c r="A156" s="11"/>
      <c r="B156" s="1">
        <v>156</v>
      </c>
      <c r="C156" s="29"/>
      <c r="D156" s="67"/>
      <c r="E156" s="49"/>
      <c r="F156" s="67"/>
      <c r="G156" s="68"/>
      <c r="H156" s="17"/>
      <c r="I156" s="2">
        <f>авг.26!I156+F156-E156</f>
        <v>-7440</v>
      </c>
    </row>
    <row r="157" spans="1:9" x14ac:dyDescent="0.25">
      <c r="A157" s="11"/>
      <c r="B157" s="1">
        <v>157</v>
      </c>
      <c r="C157" s="29"/>
      <c r="D157" s="67"/>
      <c r="E157" s="49"/>
      <c r="F157" s="67"/>
      <c r="G157" s="68"/>
      <c r="H157" s="17"/>
      <c r="I157" s="2">
        <f>авг.26!I157+F157-E157</f>
        <v>-3720</v>
      </c>
    </row>
    <row r="158" spans="1:9" x14ac:dyDescent="0.25">
      <c r="B158" s="1">
        <v>158</v>
      </c>
      <c r="C158" s="29"/>
      <c r="D158" s="67"/>
      <c r="E158" s="49"/>
      <c r="F158" s="67"/>
      <c r="G158" s="68"/>
      <c r="H158" s="17"/>
      <c r="I158" s="2">
        <f>авг.26!I158+F158-E158</f>
        <v>-18600</v>
      </c>
    </row>
  </sheetData>
  <mergeCells count="1">
    <mergeCell ref="C1:I2"/>
  </mergeCells>
  <conditionalFormatting sqref="I1:I158">
    <cfRule type="cellIs" dxfId="3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FE156-037A-4592-92E9-A903CFE4C217}">
  <sheetPr>
    <tabColor theme="6" tint="-0.499984740745262"/>
  </sheetPr>
  <dimension ref="A1:I158"/>
  <sheetViews>
    <sheetView zoomScale="115" zoomScaleNormal="115" workbookViewId="0">
      <selection activeCell="E4" sqref="E4:E158"/>
    </sheetView>
  </sheetViews>
  <sheetFormatPr defaultRowHeight="15" x14ac:dyDescent="0.25"/>
  <cols>
    <col min="3" max="3" width="18.5703125" customWidth="1"/>
    <col min="5" max="5" width="14.5703125" customWidth="1"/>
    <col min="6" max="6" width="11.5703125" bestFit="1" customWidth="1"/>
    <col min="8" max="8" width="10.140625" bestFit="1" customWidth="1"/>
    <col min="9" max="9" width="16" customWidth="1"/>
  </cols>
  <sheetData>
    <row r="1" spans="1:9" x14ac:dyDescent="0.25">
      <c r="A1" s="10" t="s">
        <v>2</v>
      </c>
      <c r="B1" s="67" t="s">
        <v>3</v>
      </c>
      <c r="C1" s="71">
        <v>46296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7" t="s">
        <v>13</v>
      </c>
      <c r="B3" s="67" t="s">
        <v>14</v>
      </c>
      <c r="C3" s="20" t="s">
        <v>8</v>
      </c>
      <c r="D3" s="67" t="s">
        <v>15</v>
      </c>
      <c r="E3" s="67" t="s">
        <v>16</v>
      </c>
      <c r="F3" s="14" t="s">
        <v>12</v>
      </c>
      <c r="G3" s="68" t="s">
        <v>17</v>
      </c>
      <c r="H3" s="17" t="s">
        <v>18</v>
      </c>
      <c r="I3" s="15" t="s">
        <v>19</v>
      </c>
    </row>
    <row r="4" spans="1:9" x14ac:dyDescent="0.25">
      <c r="A4" s="16"/>
      <c r="B4" s="67">
        <v>1</v>
      </c>
      <c r="C4" s="54"/>
      <c r="D4" s="67"/>
      <c r="E4" s="49"/>
      <c r="F4" s="67"/>
      <c r="G4" s="68"/>
      <c r="H4" s="17"/>
      <c r="I4" s="2">
        <f>сен.26!I4+F4-E4</f>
        <v>-20600</v>
      </c>
    </row>
    <row r="5" spans="1:9" x14ac:dyDescent="0.25">
      <c r="A5" s="27"/>
      <c r="B5" s="67">
        <v>2</v>
      </c>
      <c r="C5" s="21"/>
      <c r="D5" s="67"/>
      <c r="E5" s="49"/>
      <c r="F5" s="67"/>
      <c r="G5" s="68"/>
      <c r="H5" s="17"/>
      <c r="I5" s="2">
        <f>сен.26!I5+F5-E5</f>
        <v>-2240</v>
      </c>
    </row>
    <row r="6" spans="1:9" s="26" customFormat="1" x14ac:dyDescent="0.25">
      <c r="A6" s="27"/>
      <c r="B6" s="25">
        <v>3</v>
      </c>
      <c r="C6" s="21"/>
      <c r="D6" s="25"/>
      <c r="E6" s="49"/>
      <c r="F6" s="67"/>
      <c r="G6" s="68"/>
      <c r="H6" s="17"/>
      <c r="I6" s="2">
        <f>сен.26!I6+F6-E6</f>
        <v>-8600</v>
      </c>
    </row>
    <row r="7" spans="1:9" x14ac:dyDescent="0.25">
      <c r="A7" s="67"/>
      <c r="B7" s="67">
        <v>4</v>
      </c>
      <c r="C7" s="29"/>
      <c r="D7" s="67"/>
      <c r="E7" s="49"/>
      <c r="F7" s="67"/>
      <c r="G7" s="68"/>
      <c r="H7" s="17"/>
      <c r="I7" s="2">
        <f>сен.26!I7+F7-E7</f>
        <v>-2240</v>
      </c>
    </row>
    <row r="8" spans="1:9" x14ac:dyDescent="0.25">
      <c r="A8" s="67"/>
      <c r="B8" s="67">
        <v>6</v>
      </c>
      <c r="C8" s="29"/>
      <c r="D8" s="67"/>
      <c r="E8" s="49"/>
      <c r="F8" s="67"/>
      <c r="G8" s="68"/>
      <c r="H8" s="17"/>
      <c r="I8" s="2">
        <f>сен.26!I8+F8-E8</f>
        <v>0</v>
      </c>
    </row>
    <row r="9" spans="1:9" x14ac:dyDescent="0.25">
      <c r="A9" s="67"/>
      <c r="B9" s="67">
        <v>7</v>
      </c>
      <c r="C9" s="29"/>
      <c r="D9" s="67"/>
      <c r="E9" s="49"/>
      <c r="F9" s="67"/>
      <c r="G9" s="68"/>
      <c r="H9" s="17"/>
      <c r="I9" s="2">
        <f>сен.26!I9+F9-E9</f>
        <v>0</v>
      </c>
    </row>
    <row r="10" spans="1:9" x14ac:dyDescent="0.25">
      <c r="A10" s="67"/>
      <c r="B10" s="67">
        <v>8</v>
      </c>
      <c r="C10" s="29"/>
      <c r="D10" s="67"/>
      <c r="E10" s="49"/>
      <c r="F10" s="67"/>
      <c r="G10" s="68"/>
      <c r="H10" s="17"/>
      <c r="I10" s="2">
        <f>сен.26!I10+F10-E10</f>
        <v>-2240</v>
      </c>
    </row>
    <row r="11" spans="1:9" x14ac:dyDescent="0.25">
      <c r="A11" s="67"/>
      <c r="B11" s="67">
        <v>9</v>
      </c>
      <c r="C11" s="20"/>
      <c r="D11" s="67"/>
      <c r="E11" s="49"/>
      <c r="F11" s="67"/>
      <c r="G11" s="68"/>
      <c r="H11" s="17"/>
      <c r="I11" s="2">
        <f>сен.26!I11+F11-E11</f>
        <v>-1520</v>
      </c>
    </row>
    <row r="12" spans="1:9" x14ac:dyDescent="0.25">
      <c r="A12" s="67"/>
      <c r="B12" s="67">
        <v>10</v>
      </c>
      <c r="C12" s="20"/>
      <c r="D12" s="67"/>
      <c r="E12" s="49"/>
      <c r="F12" s="67"/>
      <c r="G12" s="68"/>
      <c r="H12" s="17"/>
      <c r="I12" s="2">
        <f>сен.26!I12+F12-E12</f>
        <v>-33600</v>
      </c>
    </row>
    <row r="13" spans="1:9" x14ac:dyDescent="0.25">
      <c r="A13" s="67"/>
      <c r="B13" s="67">
        <v>11</v>
      </c>
      <c r="C13" s="20"/>
      <c r="D13" s="67"/>
      <c r="E13" s="49"/>
      <c r="F13" s="67"/>
      <c r="G13" s="68"/>
      <c r="H13" s="17"/>
      <c r="I13" s="2">
        <f>сен.26!I13+F13-E13</f>
        <v>-2240</v>
      </c>
    </row>
    <row r="14" spans="1:9" x14ac:dyDescent="0.25">
      <c r="A14" s="67"/>
      <c r="B14" s="67">
        <v>12</v>
      </c>
      <c r="C14" s="29"/>
      <c r="D14" s="67"/>
      <c r="E14" s="49"/>
      <c r="F14" s="67"/>
      <c r="G14" s="68"/>
      <c r="H14" s="17"/>
      <c r="I14" s="2">
        <f>сен.26!I14+F14-E14</f>
        <v>-6720</v>
      </c>
    </row>
    <row r="15" spans="1:9" x14ac:dyDescent="0.25">
      <c r="A15" s="27"/>
      <c r="B15" s="67">
        <v>13</v>
      </c>
      <c r="C15" s="20"/>
      <c r="D15" s="67"/>
      <c r="E15" s="49"/>
      <c r="F15" s="67"/>
      <c r="G15" s="68"/>
      <c r="H15" s="17"/>
      <c r="I15" s="2">
        <f>сен.26!I15+F15-E15</f>
        <v>-2240</v>
      </c>
    </row>
    <row r="16" spans="1:9" x14ac:dyDescent="0.25">
      <c r="A16" s="67"/>
      <c r="B16" s="67">
        <v>14</v>
      </c>
      <c r="C16" s="20"/>
      <c r="D16" s="67"/>
      <c r="E16" s="49"/>
      <c r="F16" s="67"/>
      <c r="G16" s="68"/>
      <c r="H16" s="17"/>
      <c r="I16" s="2">
        <f>сен.26!I16+F16-E16</f>
        <v>-2240</v>
      </c>
    </row>
    <row r="17" spans="1:9" x14ac:dyDescent="0.25">
      <c r="A17" s="67"/>
      <c r="B17" s="67">
        <v>15</v>
      </c>
      <c r="C17" s="29"/>
      <c r="D17" s="67"/>
      <c r="E17" s="49"/>
      <c r="F17" s="67"/>
      <c r="G17" s="68"/>
      <c r="H17" s="17"/>
      <c r="I17" s="2">
        <f>сен.26!I17+F17-E17</f>
        <v>0</v>
      </c>
    </row>
    <row r="18" spans="1:9" x14ac:dyDescent="0.25">
      <c r="A18" s="67"/>
      <c r="B18" s="67">
        <v>16</v>
      </c>
      <c r="C18" s="21"/>
      <c r="D18" s="67"/>
      <c r="E18" s="49"/>
      <c r="F18" s="67"/>
      <c r="G18" s="68"/>
      <c r="H18" s="17"/>
      <c r="I18" s="2">
        <f>сен.26!I18+F18-E18</f>
        <v>-6720</v>
      </c>
    </row>
    <row r="19" spans="1:9" x14ac:dyDescent="0.25">
      <c r="A19" s="67"/>
      <c r="B19" s="67">
        <v>17</v>
      </c>
      <c r="C19" s="29"/>
      <c r="D19" s="67"/>
      <c r="E19" s="49"/>
      <c r="F19" s="67"/>
      <c r="G19" s="68"/>
      <c r="H19" s="17"/>
      <c r="I19" s="2">
        <f>сен.26!I19+F19-E19</f>
        <v>6720</v>
      </c>
    </row>
    <row r="20" spans="1:9" x14ac:dyDescent="0.25">
      <c r="A20" s="67"/>
      <c r="B20" s="67">
        <v>18</v>
      </c>
      <c r="C20" s="20"/>
      <c r="D20" s="67"/>
      <c r="E20" s="49"/>
      <c r="F20" s="67"/>
      <c r="G20" s="68"/>
      <c r="H20" s="17"/>
      <c r="I20" s="2">
        <f>сен.26!I20+F20-E20</f>
        <v>-6720</v>
      </c>
    </row>
    <row r="21" spans="1:9" x14ac:dyDescent="0.25">
      <c r="A21" s="67"/>
      <c r="B21" s="67">
        <v>19</v>
      </c>
      <c r="C21" s="20"/>
      <c r="D21" s="67"/>
      <c r="E21" s="49"/>
      <c r="F21" s="67"/>
      <c r="G21" s="68"/>
      <c r="H21" s="17"/>
      <c r="I21" s="2">
        <f>сен.26!I21+F21-E21</f>
        <v>-1860</v>
      </c>
    </row>
    <row r="22" spans="1:9" x14ac:dyDescent="0.25">
      <c r="A22" s="67"/>
      <c r="B22" s="67">
        <v>20</v>
      </c>
      <c r="C22" s="29"/>
      <c r="D22" s="67"/>
      <c r="E22" s="49"/>
      <c r="F22" s="67"/>
      <c r="G22" s="68"/>
      <c r="H22" s="17"/>
      <c r="I22" s="2">
        <f>сен.26!I22+F22-E22</f>
        <v>0</v>
      </c>
    </row>
    <row r="23" spans="1:9" x14ac:dyDescent="0.25">
      <c r="A23" s="1"/>
      <c r="B23" s="1">
        <v>21</v>
      </c>
      <c r="C23" s="29"/>
      <c r="D23" s="67"/>
      <c r="E23" s="49"/>
      <c r="F23" s="67"/>
      <c r="G23" s="68"/>
      <c r="H23" s="17"/>
      <c r="I23" s="2">
        <f>сен.26!I23+F23-E23</f>
        <v>-2240</v>
      </c>
    </row>
    <row r="24" spans="1:9" x14ac:dyDescent="0.25">
      <c r="A24" s="1"/>
      <c r="B24" s="1">
        <v>22</v>
      </c>
      <c r="C24" s="20"/>
      <c r="D24" s="67"/>
      <c r="E24" s="49"/>
      <c r="F24" s="67"/>
      <c r="G24" s="68"/>
      <c r="H24" s="17"/>
      <c r="I24" s="2">
        <f>сен.26!I24+F24-E24</f>
        <v>8960</v>
      </c>
    </row>
    <row r="25" spans="1:9" x14ac:dyDescent="0.25">
      <c r="A25" s="1"/>
      <c r="B25" s="1">
        <v>23</v>
      </c>
      <c r="C25" s="20"/>
      <c r="D25" s="67"/>
      <c r="E25" s="49"/>
      <c r="F25" s="67"/>
      <c r="G25" s="68"/>
      <c r="H25" s="17"/>
      <c r="I25" s="2">
        <f>сен.26!I25+F25-E25</f>
        <v>-4480</v>
      </c>
    </row>
    <row r="26" spans="1:9" x14ac:dyDescent="0.25">
      <c r="A26" s="1"/>
      <c r="B26" s="1">
        <v>24</v>
      </c>
      <c r="C26" s="20"/>
      <c r="D26" s="67"/>
      <c r="E26" s="49"/>
      <c r="F26" s="67"/>
      <c r="G26" s="68"/>
      <c r="H26" s="17"/>
      <c r="I26" s="2">
        <f>сен.26!I26+F26-E26</f>
        <v>6400</v>
      </c>
    </row>
    <row r="27" spans="1:9" x14ac:dyDescent="0.25">
      <c r="A27" s="1"/>
      <c r="B27" s="1">
        <v>25</v>
      </c>
      <c r="C27" s="29"/>
      <c r="D27" s="67"/>
      <c r="E27" s="49"/>
      <c r="F27" s="67"/>
      <c r="G27" s="68"/>
      <c r="H27" s="17"/>
      <c r="I27" s="2">
        <f>сен.26!I27+F27-E27</f>
        <v>0</v>
      </c>
    </row>
    <row r="28" spans="1:9" x14ac:dyDescent="0.25">
      <c r="A28" s="27"/>
      <c r="B28" s="1">
        <v>26</v>
      </c>
      <c r="C28" s="29"/>
      <c r="D28" s="67"/>
      <c r="E28" s="49"/>
      <c r="F28" s="67"/>
      <c r="G28" s="68"/>
      <c r="H28" s="17"/>
      <c r="I28" s="2">
        <f>сен.26!I28+F28-E28</f>
        <v>-4480</v>
      </c>
    </row>
    <row r="29" spans="1:9" x14ac:dyDescent="0.25">
      <c r="A29" s="1"/>
      <c r="B29" s="1">
        <v>27</v>
      </c>
      <c r="C29" s="29"/>
      <c r="D29" s="67"/>
      <c r="E29" s="49"/>
      <c r="F29" s="67"/>
      <c r="G29" s="68"/>
      <c r="H29" s="17"/>
      <c r="I29" s="2">
        <f>сен.26!I29+F29-E29</f>
        <v>-3600</v>
      </c>
    </row>
    <row r="30" spans="1:9" x14ac:dyDescent="0.25">
      <c r="A30" s="1"/>
      <c r="B30" s="1">
        <v>28</v>
      </c>
      <c r="C30" s="29"/>
      <c r="D30" s="67"/>
      <c r="E30" s="49"/>
      <c r="F30" s="67"/>
      <c r="G30" s="68"/>
      <c r="H30" s="17"/>
      <c r="I30" s="2">
        <f>сен.26!I30+F30-E30</f>
        <v>-6100</v>
      </c>
    </row>
    <row r="31" spans="1:9" x14ac:dyDescent="0.25">
      <c r="A31" s="1"/>
      <c r="B31" s="1">
        <v>29</v>
      </c>
      <c r="C31" s="29"/>
      <c r="D31" s="67"/>
      <c r="E31" s="49"/>
      <c r="F31" s="67"/>
      <c r="G31" s="68"/>
      <c r="H31" s="17"/>
      <c r="I31" s="2">
        <f>сен.26!I31+F31-E31</f>
        <v>-2240</v>
      </c>
    </row>
    <row r="32" spans="1:9" x14ac:dyDescent="0.25">
      <c r="A32" s="1"/>
      <c r="B32" s="1">
        <v>30</v>
      </c>
      <c r="C32" s="29"/>
      <c r="D32" s="67"/>
      <c r="E32" s="49"/>
      <c r="F32" s="67"/>
      <c r="G32" s="68"/>
      <c r="H32" s="17"/>
      <c r="I32" s="2">
        <f>сен.26!I32+F32-E32</f>
        <v>-580</v>
      </c>
    </row>
    <row r="33" spans="1:9" x14ac:dyDescent="0.25">
      <c r="A33" s="1"/>
      <c r="B33" s="1">
        <v>31</v>
      </c>
      <c r="C33" s="29"/>
      <c r="D33" s="67"/>
      <c r="E33" s="49"/>
      <c r="F33" s="67"/>
      <c r="G33" s="68"/>
      <c r="H33" s="17"/>
      <c r="I33" s="2">
        <f>сен.26!I33+F33-E33</f>
        <v>-4480</v>
      </c>
    </row>
    <row r="34" spans="1:9" x14ac:dyDescent="0.25">
      <c r="A34" s="1"/>
      <c r="B34" s="1">
        <v>32</v>
      </c>
      <c r="C34" s="29"/>
      <c r="D34" s="67"/>
      <c r="E34" s="49"/>
      <c r="F34" s="67"/>
      <c r="G34" s="68"/>
      <c r="H34" s="17"/>
      <c r="I34" s="2">
        <f>сен.26!I34+F34-E34</f>
        <v>-20160</v>
      </c>
    </row>
    <row r="35" spans="1:9" x14ac:dyDescent="0.25">
      <c r="A35" s="1"/>
      <c r="B35" s="1">
        <v>33</v>
      </c>
      <c r="C35" s="29"/>
      <c r="D35" s="67"/>
      <c r="E35" s="49"/>
      <c r="F35" s="67"/>
      <c r="G35" s="68"/>
      <c r="H35" s="17"/>
      <c r="I35" s="2">
        <f>сен.26!I35+F35-E35</f>
        <v>-6720</v>
      </c>
    </row>
    <row r="36" spans="1:9" x14ac:dyDescent="0.25">
      <c r="A36" s="1"/>
      <c r="B36" s="1">
        <v>35</v>
      </c>
      <c r="C36" s="29"/>
      <c r="D36" s="67"/>
      <c r="E36" s="49"/>
      <c r="F36" s="67"/>
      <c r="G36" s="68"/>
      <c r="H36" s="17"/>
      <c r="I36" s="2">
        <f>сен.26!I36+F36-E36</f>
        <v>-2240</v>
      </c>
    </row>
    <row r="37" spans="1:9" x14ac:dyDescent="0.25">
      <c r="A37" s="1"/>
      <c r="B37" s="1">
        <v>36</v>
      </c>
      <c r="C37" s="29"/>
      <c r="D37" s="67"/>
      <c r="E37" s="49"/>
      <c r="F37" s="67"/>
      <c r="G37" s="68"/>
      <c r="H37" s="17"/>
      <c r="I37" s="2">
        <f>сен.26!I37+F37-E37</f>
        <v>-15160</v>
      </c>
    </row>
    <row r="38" spans="1:9" x14ac:dyDescent="0.25">
      <c r="A38" s="1"/>
      <c r="B38" s="1">
        <v>37</v>
      </c>
      <c r="C38" s="29"/>
      <c r="D38" s="67"/>
      <c r="E38" s="49"/>
      <c r="F38" s="67"/>
      <c r="G38" s="68"/>
      <c r="H38" s="17"/>
      <c r="I38" s="2">
        <f>сен.26!I38+F38-E38</f>
        <v>-4480</v>
      </c>
    </row>
    <row r="39" spans="1:9" x14ac:dyDescent="0.25">
      <c r="A39" s="1"/>
      <c r="B39" s="1">
        <v>38.39</v>
      </c>
      <c r="C39" s="29"/>
      <c r="D39" s="67"/>
      <c r="E39" s="49"/>
      <c r="F39" s="67"/>
      <c r="G39" s="68"/>
      <c r="H39" s="17"/>
      <c r="I39" s="2">
        <f>сен.26!I39+F39-E39</f>
        <v>-2240</v>
      </c>
    </row>
    <row r="40" spans="1:9" x14ac:dyDescent="0.25">
      <c r="A40" s="1"/>
      <c r="B40" s="1">
        <v>39</v>
      </c>
      <c r="C40" s="29"/>
      <c r="D40" s="67"/>
      <c r="E40" s="49"/>
      <c r="F40" s="67"/>
      <c r="G40" s="68"/>
      <c r="H40" s="17"/>
      <c r="I40" s="2">
        <f>сен.26!I40+F40-E40</f>
        <v>0</v>
      </c>
    </row>
    <row r="41" spans="1:9" x14ac:dyDescent="0.25">
      <c r="A41" s="28"/>
      <c r="B41" s="1">
        <v>40</v>
      </c>
      <c r="C41" s="29"/>
      <c r="D41" s="67"/>
      <c r="E41" s="49"/>
      <c r="F41" s="67"/>
      <c r="G41" s="68"/>
      <c r="H41" s="17"/>
      <c r="I41" s="2">
        <f>сен.26!I41+F41-E41</f>
        <v>-2240</v>
      </c>
    </row>
    <row r="42" spans="1:9" x14ac:dyDescent="0.25">
      <c r="A42" s="1"/>
      <c r="B42" s="1">
        <v>41</v>
      </c>
      <c r="C42" s="29"/>
      <c r="D42" s="67"/>
      <c r="E42" s="49"/>
      <c r="F42" s="67"/>
      <c r="G42" s="68"/>
      <c r="H42" s="17"/>
      <c r="I42" s="2">
        <f>сен.26!I42+F42-E42</f>
        <v>-4480</v>
      </c>
    </row>
    <row r="43" spans="1:9" x14ac:dyDescent="0.25">
      <c r="A43" s="1"/>
      <c r="B43" s="1">
        <v>42</v>
      </c>
      <c r="C43" s="29"/>
      <c r="D43" s="67"/>
      <c r="E43" s="49"/>
      <c r="F43" s="67"/>
      <c r="G43" s="68"/>
      <c r="H43" s="17"/>
      <c r="I43" s="2">
        <f>сен.26!I43+F43-E43</f>
        <v>20160</v>
      </c>
    </row>
    <row r="44" spans="1:9" x14ac:dyDescent="0.25">
      <c r="A44" s="1"/>
      <c r="B44" s="1">
        <v>43</v>
      </c>
      <c r="C44" s="29"/>
      <c r="D44" s="67"/>
      <c r="E44" s="49"/>
      <c r="F44" s="67"/>
      <c r="G44" s="68"/>
      <c r="H44" s="17"/>
      <c r="I44" s="2">
        <f>сен.26!I44+F44-E44</f>
        <v>-4480</v>
      </c>
    </row>
    <row r="45" spans="1:9" x14ac:dyDescent="0.25">
      <c r="A45" s="1"/>
      <c r="B45" s="1">
        <v>44</v>
      </c>
      <c r="C45" s="29"/>
      <c r="D45" s="67"/>
      <c r="E45" s="49"/>
      <c r="F45" s="67"/>
      <c r="G45" s="68"/>
      <c r="H45" s="17"/>
      <c r="I45" s="2">
        <f>сен.26!I45+F45-E45</f>
        <v>-33600</v>
      </c>
    </row>
    <row r="46" spans="1:9" x14ac:dyDescent="0.25">
      <c r="A46" s="1"/>
      <c r="B46" s="1">
        <v>45</v>
      </c>
      <c r="C46" s="29"/>
      <c r="D46" s="67"/>
      <c r="E46" s="49"/>
      <c r="F46" s="67"/>
      <c r="G46" s="68"/>
      <c r="H46" s="17"/>
      <c r="I46" s="2">
        <f>сен.26!I46+F46-E46</f>
        <v>-6720</v>
      </c>
    </row>
    <row r="47" spans="1:9" x14ac:dyDescent="0.25">
      <c r="A47" s="1"/>
      <c r="B47" s="1">
        <v>46</v>
      </c>
      <c r="C47" s="29"/>
      <c r="D47" s="67"/>
      <c r="E47" s="49"/>
      <c r="F47" s="67"/>
      <c r="G47" s="68"/>
      <c r="H47" s="17"/>
      <c r="I47" s="2">
        <f>сен.26!I47+F47-E47</f>
        <v>-13800</v>
      </c>
    </row>
    <row r="48" spans="1:9" x14ac:dyDescent="0.25">
      <c r="A48" s="1"/>
      <c r="B48" s="1">
        <v>47</v>
      </c>
      <c r="C48" s="29"/>
      <c r="D48" s="67"/>
      <c r="E48" s="49"/>
      <c r="F48" s="67"/>
      <c r="G48" s="68"/>
      <c r="H48" s="17"/>
      <c r="I48" s="2">
        <f>сен.26!I48+F48-E48</f>
        <v>6400</v>
      </c>
    </row>
    <row r="49" spans="1:9" x14ac:dyDescent="0.25">
      <c r="A49" s="1"/>
      <c r="B49" s="1">
        <v>48</v>
      </c>
      <c r="C49" s="29"/>
      <c r="D49" s="67"/>
      <c r="E49" s="49"/>
      <c r="F49" s="67"/>
      <c r="G49" s="68"/>
      <c r="H49" s="17"/>
      <c r="I49" s="2">
        <f>сен.26!I49+F49-E49</f>
        <v>-2240</v>
      </c>
    </row>
    <row r="50" spans="1:9" x14ac:dyDescent="0.25">
      <c r="A50" s="1"/>
      <c r="B50" s="1">
        <v>49</v>
      </c>
      <c r="C50" s="29"/>
      <c r="D50" s="67"/>
      <c r="E50" s="49"/>
      <c r="F50" s="67"/>
      <c r="G50" s="68"/>
      <c r="H50" s="17"/>
      <c r="I50" s="2">
        <f>сен.26!I50+F50-E50</f>
        <v>-2240</v>
      </c>
    </row>
    <row r="51" spans="1:9" x14ac:dyDescent="0.25">
      <c r="A51" s="1"/>
      <c r="B51" s="1">
        <v>50</v>
      </c>
      <c r="C51" s="29"/>
      <c r="D51" s="67"/>
      <c r="E51" s="49"/>
      <c r="F51" s="67"/>
      <c r="G51" s="68"/>
      <c r="H51" s="17"/>
      <c r="I51" s="2">
        <f>сен.26!I51+F51-E51</f>
        <v>-4480</v>
      </c>
    </row>
    <row r="52" spans="1:9" x14ac:dyDescent="0.25">
      <c r="A52" s="1"/>
      <c r="B52" s="1">
        <v>51</v>
      </c>
      <c r="C52" s="20"/>
      <c r="D52" s="67"/>
      <c r="E52" s="49"/>
      <c r="F52" s="67"/>
      <c r="G52" s="68"/>
      <c r="H52" s="17"/>
      <c r="I52" s="2">
        <f>сен.26!I52+F52-E52</f>
        <v>-6720</v>
      </c>
    </row>
    <row r="53" spans="1:9" x14ac:dyDescent="0.25">
      <c r="A53" s="1"/>
      <c r="B53" s="1">
        <v>52</v>
      </c>
      <c r="C53" s="29"/>
      <c r="D53" s="67"/>
      <c r="E53" s="49"/>
      <c r="F53" s="67"/>
      <c r="G53" s="68"/>
      <c r="H53" s="17"/>
      <c r="I53" s="2">
        <f>сен.26!I53+F53-E53</f>
        <v>-15680</v>
      </c>
    </row>
    <row r="54" spans="1:9" x14ac:dyDescent="0.25">
      <c r="A54" s="1"/>
      <c r="B54" s="1">
        <v>53</v>
      </c>
      <c r="C54" s="29"/>
      <c r="D54" s="67"/>
      <c r="E54" s="49"/>
      <c r="F54" s="67"/>
      <c r="G54" s="68"/>
      <c r="H54" s="17"/>
      <c r="I54" s="2">
        <f>сен.26!I54+F54-E54</f>
        <v>-14600</v>
      </c>
    </row>
    <row r="55" spans="1:9" x14ac:dyDescent="0.25">
      <c r="A55" s="1"/>
      <c r="B55" s="1">
        <v>54</v>
      </c>
      <c r="C55" s="29"/>
      <c r="D55" s="67"/>
      <c r="E55" s="49"/>
      <c r="F55" s="67"/>
      <c r="G55" s="68"/>
      <c r="H55" s="17"/>
      <c r="I55" s="2">
        <f>сен.26!I55+F55-E55</f>
        <v>-4420</v>
      </c>
    </row>
    <row r="56" spans="1:9" x14ac:dyDescent="0.25">
      <c r="A56" s="1"/>
      <c r="B56" s="1">
        <v>55</v>
      </c>
      <c r="C56" s="29"/>
      <c r="D56" s="67"/>
      <c r="E56" s="49"/>
      <c r="F56" s="67"/>
      <c r="G56" s="68"/>
      <c r="H56" s="17"/>
      <c r="I56" s="2">
        <f>сен.26!I56+F56-E56</f>
        <v>-4480</v>
      </c>
    </row>
    <row r="57" spans="1:9" x14ac:dyDescent="0.25">
      <c r="A57" s="1"/>
      <c r="B57" s="1">
        <v>56</v>
      </c>
      <c r="C57" s="29"/>
      <c r="D57" s="67"/>
      <c r="E57" s="49"/>
      <c r="F57" s="67"/>
      <c r="G57" s="68"/>
      <c r="H57" s="17"/>
      <c r="I57" s="2">
        <f>сен.26!I57+F57-E57</f>
        <v>0</v>
      </c>
    </row>
    <row r="58" spans="1:9" x14ac:dyDescent="0.25">
      <c r="A58" s="1"/>
      <c r="B58" s="1">
        <v>57</v>
      </c>
      <c r="C58" s="29"/>
      <c r="D58" s="67"/>
      <c r="E58" s="49"/>
      <c r="F58" s="67"/>
      <c r="G58" s="68"/>
      <c r="H58" s="17"/>
      <c r="I58" s="2">
        <f>сен.26!I58+F58-E58</f>
        <v>-33600</v>
      </c>
    </row>
    <row r="59" spans="1:9" x14ac:dyDescent="0.25">
      <c r="A59" s="1"/>
      <c r="B59" s="1">
        <v>58</v>
      </c>
      <c r="C59" s="29"/>
      <c r="D59" s="67"/>
      <c r="E59" s="49"/>
      <c r="F59" s="67"/>
      <c r="G59" s="68"/>
      <c r="H59" s="17"/>
      <c r="I59" s="2">
        <f>сен.26!I59+F59-E59</f>
        <v>-33600</v>
      </c>
    </row>
    <row r="60" spans="1:9" x14ac:dyDescent="0.25">
      <c r="A60" s="1"/>
      <c r="B60" s="1">
        <v>59</v>
      </c>
      <c r="C60" s="29"/>
      <c r="D60" s="67"/>
      <c r="E60" s="49"/>
      <c r="F60" s="67"/>
      <c r="G60" s="68"/>
      <c r="H60" s="17"/>
      <c r="I60" s="2">
        <f>сен.26!I60+F60-E60</f>
        <v>-2240</v>
      </c>
    </row>
    <row r="61" spans="1:9" x14ac:dyDescent="0.25">
      <c r="A61" s="1"/>
      <c r="B61" s="1">
        <v>60</v>
      </c>
      <c r="C61" s="29"/>
      <c r="D61" s="67"/>
      <c r="E61" s="49"/>
      <c r="F61" s="67"/>
      <c r="G61" s="68"/>
      <c r="H61" s="17"/>
      <c r="I61" s="2">
        <f>сен.26!I61+F61-E61</f>
        <v>-2240</v>
      </c>
    </row>
    <row r="62" spans="1:9" x14ac:dyDescent="0.25">
      <c r="A62" s="1"/>
      <c r="B62" s="1">
        <v>61</v>
      </c>
      <c r="C62" s="29"/>
      <c r="D62" s="67"/>
      <c r="E62" s="49"/>
      <c r="F62" s="67"/>
      <c r="G62" s="68"/>
      <c r="H62" s="17"/>
      <c r="I62" s="2">
        <f>сен.26!I62+F62-E62</f>
        <v>-10780</v>
      </c>
    </row>
    <row r="63" spans="1:9" x14ac:dyDescent="0.25">
      <c r="A63" s="1"/>
      <c r="B63" s="1">
        <v>62</v>
      </c>
      <c r="C63" s="29"/>
      <c r="D63" s="67"/>
      <c r="E63" s="49"/>
      <c r="F63" s="67"/>
      <c r="G63" s="68"/>
      <c r="H63" s="17"/>
      <c r="I63" s="2">
        <f>сен.26!I63+F63-E63</f>
        <v>-2240</v>
      </c>
    </row>
    <row r="64" spans="1:9" x14ac:dyDescent="0.25">
      <c r="A64" s="1"/>
      <c r="B64" s="1">
        <v>63</v>
      </c>
      <c r="C64" s="29"/>
      <c r="D64" s="67"/>
      <c r="E64" s="49"/>
      <c r="F64" s="67"/>
      <c r="G64" s="68"/>
      <c r="H64" s="17"/>
      <c r="I64" s="2">
        <f>сен.26!I64+F64-E64</f>
        <v>-2240</v>
      </c>
    </row>
    <row r="65" spans="1:9" x14ac:dyDescent="0.25">
      <c r="A65" s="1"/>
      <c r="B65" s="1">
        <v>64</v>
      </c>
      <c r="C65" s="29"/>
      <c r="D65" s="67"/>
      <c r="E65" s="49"/>
      <c r="F65" s="67"/>
      <c r="G65" s="68"/>
      <c r="H65" s="17"/>
      <c r="I65" s="2">
        <f>сен.26!I65+F65-E65</f>
        <v>-4480</v>
      </c>
    </row>
    <row r="66" spans="1:9" x14ac:dyDescent="0.25">
      <c r="A66" s="1"/>
      <c r="B66" s="1">
        <v>65</v>
      </c>
      <c r="C66" s="29"/>
      <c r="D66" s="67"/>
      <c r="E66" s="49"/>
      <c r="F66" s="67"/>
      <c r="G66" s="68"/>
      <c r="H66" s="17"/>
      <c r="I66" s="2">
        <f>сен.26!I66+F66-E66</f>
        <v>-2240</v>
      </c>
    </row>
    <row r="67" spans="1:9" x14ac:dyDescent="0.25">
      <c r="A67" s="1"/>
      <c r="B67" s="1">
        <v>66</v>
      </c>
      <c r="C67" s="29"/>
      <c r="D67" s="67"/>
      <c r="E67" s="49"/>
      <c r="F67" s="67"/>
      <c r="G67" s="68"/>
      <c r="H67" s="17"/>
      <c r="I67" s="2">
        <f>сен.26!I67+F67-E67</f>
        <v>-2240</v>
      </c>
    </row>
    <row r="68" spans="1:9" x14ac:dyDescent="0.25">
      <c r="A68" s="1"/>
      <c r="B68" s="1">
        <v>67</v>
      </c>
      <c r="C68" s="29"/>
      <c r="D68" s="67"/>
      <c r="E68" s="49"/>
      <c r="F68" s="67"/>
      <c r="G68" s="68"/>
      <c r="H68" s="17"/>
      <c r="I68" s="2">
        <f>сен.26!I68+F68-E68</f>
        <v>-2240</v>
      </c>
    </row>
    <row r="69" spans="1:9" x14ac:dyDescent="0.25">
      <c r="A69" s="1"/>
      <c r="B69" s="1">
        <v>68</v>
      </c>
      <c r="C69" s="29"/>
      <c r="D69" s="67"/>
      <c r="E69" s="49"/>
      <c r="F69" s="67"/>
      <c r="G69" s="68"/>
      <c r="H69" s="17"/>
      <c r="I69" s="2">
        <f>сен.26!I69+F69-E69</f>
        <v>100800</v>
      </c>
    </row>
    <row r="70" spans="1:9" x14ac:dyDescent="0.25">
      <c r="A70" s="28"/>
      <c r="B70" s="1">
        <v>69</v>
      </c>
      <c r="C70" s="20"/>
      <c r="D70" s="67"/>
      <c r="E70" s="49"/>
      <c r="F70" s="67"/>
      <c r="G70" s="68"/>
      <c r="H70" s="17"/>
      <c r="I70" s="2">
        <f>сен.26!I70+F70-E70</f>
        <v>-33600</v>
      </c>
    </row>
    <row r="71" spans="1:9" x14ac:dyDescent="0.25">
      <c r="A71" s="27"/>
      <c r="B71" s="1">
        <v>70</v>
      </c>
      <c r="C71" s="29"/>
      <c r="D71" s="67"/>
      <c r="E71" s="49"/>
      <c r="F71" s="67"/>
      <c r="G71" s="68"/>
      <c r="H71" s="17"/>
      <c r="I71" s="2">
        <f>сен.26!I71+F71-E71</f>
        <v>-3100</v>
      </c>
    </row>
    <row r="72" spans="1:9" x14ac:dyDescent="0.25">
      <c r="A72" s="1"/>
      <c r="B72" s="1">
        <v>71</v>
      </c>
      <c r="C72" s="29"/>
      <c r="D72" s="67"/>
      <c r="E72" s="49"/>
      <c r="F72" s="67"/>
      <c r="G72" s="68"/>
      <c r="H72" s="17"/>
      <c r="I72" s="2">
        <f>сен.26!I72+F72-E72</f>
        <v>-2240</v>
      </c>
    </row>
    <row r="73" spans="1:9" x14ac:dyDescent="0.25">
      <c r="A73" s="1"/>
      <c r="B73" s="1">
        <v>72</v>
      </c>
      <c r="C73" s="29"/>
      <c r="D73" s="67"/>
      <c r="E73" s="49"/>
      <c r="F73" s="67"/>
      <c r="G73" s="68"/>
      <c r="H73" s="17"/>
      <c r="I73" s="2">
        <f>сен.26!I73+F73-E73</f>
        <v>0</v>
      </c>
    </row>
    <row r="74" spans="1:9" x14ac:dyDescent="0.25">
      <c r="A74" s="1"/>
      <c r="B74" s="1">
        <v>73</v>
      </c>
      <c r="C74" s="29"/>
      <c r="D74" s="67"/>
      <c r="E74" s="49"/>
      <c r="F74" s="67"/>
      <c r="G74" s="68"/>
      <c r="H74" s="17"/>
      <c r="I74" s="2">
        <f>сен.26!I74+F74-E74</f>
        <v>0</v>
      </c>
    </row>
    <row r="75" spans="1:9" x14ac:dyDescent="0.25">
      <c r="A75" s="27"/>
      <c r="B75" s="1">
        <v>74</v>
      </c>
      <c r="C75" s="29"/>
      <c r="D75" s="67"/>
      <c r="E75" s="49"/>
      <c r="F75" s="67"/>
      <c r="G75" s="68"/>
      <c r="H75" s="17"/>
      <c r="I75" s="2">
        <f>сен.26!I75+F75-E75</f>
        <v>-6720</v>
      </c>
    </row>
    <row r="76" spans="1:9" x14ac:dyDescent="0.25">
      <c r="A76" s="1"/>
      <c r="B76" s="1">
        <v>75</v>
      </c>
      <c r="C76" s="29"/>
      <c r="D76" s="67"/>
      <c r="E76" s="49"/>
      <c r="F76" s="67"/>
      <c r="G76" s="68"/>
      <c r="H76" s="17"/>
      <c r="I76" s="2">
        <f>сен.26!I76+F76-E76</f>
        <v>-2240</v>
      </c>
    </row>
    <row r="77" spans="1:9" x14ac:dyDescent="0.25">
      <c r="A77" s="1"/>
      <c r="B77" s="1">
        <v>76</v>
      </c>
      <c r="C77" s="29"/>
      <c r="D77" s="67"/>
      <c r="E77" s="49"/>
      <c r="F77" s="67"/>
      <c r="G77" s="68"/>
      <c r="H77" s="17"/>
      <c r="I77" s="2">
        <f>сен.26!I77+F77-E77</f>
        <v>-2240</v>
      </c>
    </row>
    <row r="78" spans="1:9" x14ac:dyDescent="0.25">
      <c r="A78" s="27"/>
      <c r="B78" s="1">
        <v>77</v>
      </c>
      <c r="C78" s="29"/>
      <c r="D78" s="67"/>
      <c r="E78" s="49"/>
      <c r="F78" s="67"/>
      <c r="G78" s="68"/>
      <c r="H78" s="17"/>
      <c r="I78" s="2">
        <f>сен.26!I78+F78-E78</f>
        <v>4480</v>
      </c>
    </row>
    <row r="79" spans="1:9" x14ac:dyDescent="0.25">
      <c r="A79" s="1"/>
      <c r="B79" s="1">
        <v>78</v>
      </c>
      <c r="C79" s="29"/>
      <c r="D79" s="67"/>
      <c r="E79" s="49"/>
      <c r="F79" s="67"/>
      <c r="G79" s="68"/>
      <c r="H79" s="17"/>
      <c r="I79" s="2">
        <f>сен.26!I79+F79-E79</f>
        <v>0</v>
      </c>
    </row>
    <row r="80" spans="1:9" x14ac:dyDescent="0.25">
      <c r="A80" s="1"/>
      <c r="B80" s="1">
        <v>79</v>
      </c>
      <c r="C80" s="29"/>
      <c r="D80" s="67"/>
      <c r="E80" s="49"/>
      <c r="F80" s="67"/>
      <c r="G80" s="68"/>
      <c r="H80" s="17"/>
      <c r="I80" s="2">
        <f>сен.26!I80+F80-E80</f>
        <v>-4480</v>
      </c>
    </row>
    <row r="81" spans="1:9" x14ac:dyDescent="0.25">
      <c r="A81" s="1"/>
      <c r="B81" s="1">
        <v>80</v>
      </c>
      <c r="C81" s="29"/>
      <c r="D81" s="67"/>
      <c r="E81" s="49"/>
      <c r="F81" s="67"/>
      <c r="G81" s="68"/>
      <c r="H81" s="17"/>
      <c r="I81" s="2">
        <f>сен.26!I81+F81-E81</f>
        <v>0</v>
      </c>
    </row>
    <row r="82" spans="1:9" x14ac:dyDescent="0.25">
      <c r="A82" s="1"/>
      <c r="B82" s="1">
        <v>81</v>
      </c>
      <c r="C82" s="29"/>
      <c r="D82" s="67"/>
      <c r="E82" s="49"/>
      <c r="F82" s="67"/>
      <c r="G82" s="68"/>
      <c r="H82" s="17"/>
      <c r="I82" s="2">
        <f>сен.26!I82+F82-E82</f>
        <v>-2240</v>
      </c>
    </row>
    <row r="83" spans="1:9" x14ac:dyDescent="0.25">
      <c r="A83" s="1"/>
      <c r="B83" s="1">
        <v>82</v>
      </c>
      <c r="C83" s="20"/>
      <c r="D83" s="67"/>
      <c r="E83" s="49"/>
      <c r="F83" s="67"/>
      <c r="G83" s="68"/>
      <c r="H83" s="17"/>
      <c r="I83" s="2">
        <f>сен.26!I83+F83-E83</f>
        <v>-2240</v>
      </c>
    </row>
    <row r="84" spans="1:9" x14ac:dyDescent="0.25">
      <c r="A84" s="27"/>
      <c r="B84" s="1">
        <v>83</v>
      </c>
      <c r="C84" s="20"/>
      <c r="D84" s="67"/>
      <c r="E84" s="49"/>
      <c r="F84" s="67"/>
      <c r="G84" s="68"/>
      <c r="H84" s="17"/>
      <c r="I84" s="2">
        <f>сен.26!I84+F84-E84</f>
        <v>-6700</v>
      </c>
    </row>
    <row r="85" spans="1:9" x14ac:dyDescent="0.25">
      <c r="A85" s="1"/>
      <c r="B85" s="1">
        <v>84</v>
      </c>
      <c r="C85" s="29"/>
      <c r="D85" s="67"/>
      <c r="E85" s="49"/>
      <c r="F85" s="67"/>
      <c r="G85" s="68"/>
      <c r="H85" s="17"/>
      <c r="I85" s="2">
        <f>сен.26!I85+F85-E85</f>
        <v>1400</v>
      </c>
    </row>
    <row r="86" spans="1:9" x14ac:dyDescent="0.25">
      <c r="A86" s="1"/>
      <c r="B86" s="1">
        <v>85</v>
      </c>
      <c r="C86" s="29"/>
      <c r="D86" s="67"/>
      <c r="E86" s="49"/>
      <c r="F86" s="67"/>
      <c r="G86" s="68"/>
      <c r="H86" s="17"/>
      <c r="I86" s="2">
        <f>сен.26!I86+F86-E86</f>
        <v>0</v>
      </c>
    </row>
    <row r="87" spans="1:9" x14ac:dyDescent="0.25">
      <c r="A87" s="1"/>
      <c r="B87" s="1">
        <v>86</v>
      </c>
      <c r="C87" s="29"/>
      <c r="D87" s="67"/>
      <c r="E87" s="49"/>
      <c r="F87" s="67"/>
      <c r="G87" s="68"/>
      <c r="H87" s="17"/>
      <c r="I87" s="2">
        <f>сен.26!I87+F87-E87</f>
        <v>-4480</v>
      </c>
    </row>
    <row r="88" spans="1:9" x14ac:dyDescent="0.25">
      <c r="A88" s="28"/>
      <c r="B88" s="1">
        <v>87</v>
      </c>
      <c r="C88" s="29"/>
      <c r="D88" s="67"/>
      <c r="E88" s="49"/>
      <c r="F88" s="67"/>
      <c r="G88" s="68"/>
      <c r="H88" s="17"/>
      <c r="I88" s="2">
        <f>сен.26!I88+F88-E88</f>
        <v>0</v>
      </c>
    </row>
    <row r="89" spans="1:9" x14ac:dyDescent="0.25">
      <c r="A89" s="1"/>
      <c r="B89" s="1">
        <v>88</v>
      </c>
      <c r="C89" s="29"/>
      <c r="D89" s="67"/>
      <c r="E89" s="49"/>
      <c r="F89" s="67"/>
      <c r="G89" s="68"/>
      <c r="H89" s="17"/>
      <c r="I89" s="2">
        <f>сен.26!I89+F89-E89</f>
        <v>-4480</v>
      </c>
    </row>
    <row r="90" spans="1:9" x14ac:dyDescent="0.25">
      <c r="A90" s="1"/>
      <c r="B90" s="1">
        <v>89</v>
      </c>
      <c r="C90" s="29"/>
      <c r="D90" s="67"/>
      <c r="E90" s="49"/>
      <c r="F90" s="67"/>
      <c r="G90" s="68"/>
      <c r="H90" s="17"/>
      <c r="I90" s="2">
        <f>сен.26!I90+F90-E90</f>
        <v>-2240</v>
      </c>
    </row>
    <row r="91" spans="1:9" x14ac:dyDescent="0.25">
      <c r="A91" s="1"/>
      <c r="B91" s="1">
        <v>90</v>
      </c>
      <c r="C91" s="29"/>
      <c r="D91" s="67"/>
      <c r="E91" s="49"/>
      <c r="F91" s="67"/>
      <c r="G91" s="68"/>
      <c r="H91" s="17"/>
      <c r="I91" s="2">
        <f>сен.26!I91+F91-E91</f>
        <v>480</v>
      </c>
    </row>
    <row r="92" spans="1:9" x14ac:dyDescent="0.25">
      <c r="A92" s="1"/>
      <c r="B92" s="1">
        <v>91</v>
      </c>
      <c r="C92" s="29"/>
      <c r="D92" s="67"/>
      <c r="E92" s="49"/>
      <c r="F92" s="67"/>
      <c r="G92" s="68"/>
      <c r="H92" s="17"/>
      <c r="I92" s="2">
        <f>сен.26!I92+F92-E92</f>
        <v>6400</v>
      </c>
    </row>
    <row r="93" spans="1:9" x14ac:dyDescent="0.25">
      <c r="A93" s="1"/>
      <c r="B93" s="1">
        <v>92</v>
      </c>
      <c r="C93" s="29"/>
      <c r="D93" s="67"/>
      <c r="E93" s="49"/>
      <c r="F93" s="67"/>
      <c r="G93" s="68"/>
      <c r="H93" s="17"/>
      <c r="I93" s="2">
        <f>сен.26!I93+F93-E93</f>
        <v>0</v>
      </c>
    </row>
    <row r="94" spans="1:9" x14ac:dyDescent="0.25">
      <c r="A94" s="1"/>
      <c r="B94" s="1">
        <v>93</v>
      </c>
      <c r="C94" s="29"/>
      <c r="D94" s="67"/>
      <c r="E94" s="49"/>
      <c r="F94" s="67"/>
      <c r="G94" s="68"/>
      <c r="H94" s="17"/>
      <c r="I94" s="2">
        <f>сен.26!I94+F94-E94</f>
        <v>0</v>
      </c>
    </row>
    <row r="95" spans="1:9" x14ac:dyDescent="0.25">
      <c r="A95" s="1"/>
      <c r="B95" s="1">
        <v>94</v>
      </c>
      <c r="C95" s="29"/>
      <c r="D95" s="67"/>
      <c r="E95" s="49"/>
      <c r="F95" s="67"/>
      <c r="G95" s="68"/>
      <c r="H95" s="17"/>
      <c r="I95" s="2">
        <f>сен.26!I95+F95-E95</f>
        <v>-4480</v>
      </c>
    </row>
    <row r="96" spans="1:9" x14ac:dyDescent="0.25">
      <c r="A96" s="1"/>
      <c r="B96" s="1">
        <v>95</v>
      </c>
      <c r="C96" s="29"/>
      <c r="D96" s="67"/>
      <c r="E96" s="49"/>
      <c r="F96" s="67"/>
      <c r="G96" s="68"/>
      <c r="H96" s="17"/>
      <c r="I96" s="2">
        <f>сен.26!I96+F96-E96</f>
        <v>-2240</v>
      </c>
    </row>
    <row r="97" spans="1:9" x14ac:dyDescent="0.25">
      <c r="A97" s="1"/>
      <c r="B97" s="1">
        <v>96</v>
      </c>
      <c r="C97" s="20"/>
      <c r="D97" s="67"/>
      <c r="E97" s="49"/>
      <c r="F97" s="67"/>
      <c r="G97" s="68"/>
      <c r="H97" s="17"/>
      <c r="I97" s="2">
        <f>сен.26!I97+F97-E97</f>
        <v>-8960</v>
      </c>
    </row>
    <row r="98" spans="1:9" x14ac:dyDescent="0.25">
      <c r="A98" s="1"/>
      <c r="B98" s="1">
        <v>97</v>
      </c>
      <c r="C98" s="29"/>
      <c r="D98" s="67"/>
      <c r="E98" s="49"/>
      <c r="F98" s="67"/>
      <c r="G98" s="68"/>
      <c r="H98" s="17"/>
      <c r="I98" s="2">
        <f>сен.26!I98+F98-E98</f>
        <v>-23600</v>
      </c>
    </row>
    <row r="99" spans="1:9" x14ac:dyDescent="0.25">
      <c r="A99" s="1"/>
      <c r="B99" s="1">
        <v>98</v>
      </c>
      <c r="C99" s="29"/>
      <c r="D99" s="67"/>
      <c r="E99" s="49"/>
      <c r="F99" s="67"/>
      <c r="G99" s="68"/>
      <c r="H99" s="17"/>
      <c r="I99" s="2">
        <f>сен.26!I99+F99-E99</f>
        <v>-2240</v>
      </c>
    </row>
    <row r="100" spans="1:9" x14ac:dyDescent="0.25">
      <c r="A100" s="1"/>
      <c r="B100" s="1">
        <v>99</v>
      </c>
      <c r="C100" s="29"/>
      <c r="D100" s="67"/>
      <c r="E100" s="49"/>
      <c r="F100" s="67"/>
      <c r="G100" s="68"/>
      <c r="H100" s="17"/>
      <c r="I100" s="2">
        <f>сен.26!I100+F100-E100</f>
        <v>-2240</v>
      </c>
    </row>
    <row r="101" spans="1:9" x14ac:dyDescent="0.25">
      <c r="A101" s="1"/>
      <c r="B101" s="1">
        <v>100</v>
      </c>
      <c r="C101" s="29"/>
      <c r="D101" s="67"/>
      <c r="E101" s="49"/>
      <c r="F101" s="67"/>
      <c r="G101" s="68"/>
      <c r="H101" s="17"/>
      <c r="I101" s="2">
        <f>сен.26!I101+F101-E101</f>
        <v>-23600</v>
      </c>
    </row>
    <row r="102" spans="1:9" x14ac:dyDescent="0.25">
      <c r="A102" s="1"/>
      <c r="B102" s="1">
        <v>101</v>
      </c>
      <c r="C102" s="29"/>
      <c r="D102" s="67"/>
      <c r="E102" s="49"/>
      <c r="F102" s="67"/>
      <c r="G102" s="68"/>
      <c r="H102" s="17"/>
      <c r="I102" s="2">
        <f>сен.26!I102+F102-E102</f>
        <v>0</v>
      </c>
    </row>
    <row r="103" spans="1:9" x14ac:dyDescent="0.25">
      <c r="A103" s="1"/>
      <c r="B103" s="1">
        <v>102</v>
      </c>
      <c r="C103" s="29"/>
      <c r="D103" s="67"/>
      <c r="E103" s="49"/>
      <c r="F103" s="67"/>
      <c r="G103" s="68"/>
      <c r="H103" s="17"/>
      <c r="I103" s="2">
        <f>сен.26!I103+F103-E103</f>
        <v>-23600</v>
      </c>
    </row>
    <row r="104" spans="1:9" x14ac:dyDescent="0.25">
      <c r="A104" s="1"/>
      <c r="B104" s="1">
        <v>103</v>
      </c>
      <c r="C104" s="29"/>
      <c r="D104" s="67"/>
      <c r="E104" s="49"/>
      <c r="F104" s="67"/>
      <c r="G104" s="68"/>
      <c r="H104" s="17"/>
      <c r="I104" s="2">
        <f>сен.26!I104+F104-E104</f>
        <v>-6720</v>
      </c>
    </row>
    <row r="105" spans="1:9" x14ac:dyDescent="0.25">
      <c r="A105" s="1"/>
      <c r="B105" s="1">
        <v>104</v>
      </c>
      <c r="C105" s="29"/>
      <c r="D105" s="67"/>
      <c r="E105" s="49"/>
      <c r="F105" s="67"/>
      <c r="G105" s="68"/>
      <c r="H105" s="17"/>
      <c r="I105" s="2">
        <f>сен.26!I105+F105-E105</f>
        <v>-2240</v>
      </c>
    </row>
    <row r="106" spans="1:9" x14ac:dyDescent="0.25">
      <c r="A106" s="1"/>
      <c r="B106" s="1">
        <v>105</v>
      </c>
      <c r="C106" s="29"/>
      <c r="D106" s="67"/>
      <c r="E106" s="49"/>
      <c r="F106" s="67"/>
      <c r="G106" s="68"/>
      <c r="H106" s="17"/>
      <c r="I106" s="2">
        <f>сен.26!I106+F106-E106</f>
        <v>-33600</v>
      </c>
    </row>
    <row r="107" spans="1:9" x14ac:dyDescent="0.25">
      <c r="A107" s="1"/>
      <c r="B107" s="1">
        <v>106</v>
      </c>
      <c r="C107" s="29"/>
      <c r="D107" s="67"/>
      <c r="E107" s="49"/>
      <c r="F107" s="67"/>
      <c r="G107" s="68"/>
      <c r="H107" s="17"/>
      <c r="I107" s="2">
        <f>сен.26!I107+F107-E107</f>
        <v>80908</v>
      </c>
    </row>
    <row r="108" spans="1:9" x14ac:dyDescent="0.25">
      <c r="A108" s="1"/>
      <c r="B108" s="1">
        <v>107</v>
      </c>
      <c r="C108" s="29"/>
      <c r="D108" s="67"/>
      <c r="E108" s="49"/>
      <c r="F108" s="67"/>
      <c r="G108" s="68"/>
      <c r="H108" s="17"/>
      <c r="I108" s="2">
        <f>сен.26!I108+F108-E108</f>
        <v>0</v>
      </c>
    </row>
    <row r="109" spans="1:9" x14ac:dyDescent="0.25">
      <c r="A109" s="1"/>
      <c r="B109" s="1">
        <v>108</v>
      </c>
      <c r="C109" s="29"/>
      <c r="D109" s="67"/>
      <c r="E109" s="49"/>
      <c r="F109" s="67"/>
      <c r="G109" s="68"/>
      <c r="H109" s="17"/>
      <c r="I109" s="2">
        <f>сен.26!I109+F109-E109</f>
        <v>0</v>
      </c>
    </row>
    <row r="110" spans="1:9" x14ac:dyDescent="0.25">
      <c r="A110" s="1"/>
      <c r="B110" s="1">
        <v>109</v>
      </c>
      <c r="C110" s="29"/>
      <c r="D110" s="67"/>
      <c r="E110" s="49"/>
      <c r="F110" s="67"/>
      <c r="G110" s="68"/>
      <c r="H110" s="17"/>
      <c r="I110" s="2">
        <f>сен.26!I110+F110-E110</f>
        <v>0</v>
      </c>
    </row>
    <row r="111" spans="1:9" x14ac:dyDescent="0.25">
      <c r="A111" s="1"/>
      <c r="B111" s="1">
        <v>110</v>
      </c>
      <c r="C111" s="29"/>
      <c r="D111" s="67"/>
      <c r="E111" s="49"/>
      <c r="F111" s="67"/>
      <c r="G111" s="68"/>
      <c r="H111" s="17"/>
      <c r="I111" s="2">
        <f>сен.26!I111+F111-E111</f>
        <v>-33600</v>
      </c>
    </row>
    <row r="112" spans="1:9" x14ac:dyDescent="0.25">
      <c r="A112" s="1"/>
      <c r="B112" s="1">
        <v>111</v>
      </c>
      <c r="C112" s="29"/>
      <c r="D112" s="67"/>
      <c r="E112" s="49"/>
      <c r="F112" s="67"/>
      <c r="G112" s="68"/>
      <c r="H112" s="17"/>
      <c r="I112" s="2">
        <f>сен.26!I112+F112-E112</f>
        <v>0</v>
      </c>
    </row>
    <row r="113" spans="1:9" x14ac:dyDescent="0.25">
      <c r="A113" s="1"/>
      <c r="B113" s="1">
        <v>112</v>
      </c>
      <c r="C113" s="29"/>
      <c r="D113" s="67"/>
      <c r="E113" s="49"/>
      <c r="F113" s="67"/>
      <c r="G113" s="68"/>
      <c r="H113" s="17"/>
      <c r="I113" s="2">
        <f>сен.26!I113+F113-E113</f>
        <v>-2100</v>
      </c>
    </row>
    <row r="114" spans="1:9" x14ac:dyDescent="0.25">
      <c r="A114" s="1"/>
      <c r="B114" s="1">
        <v>113</v>
      </c>
      <c r="C114" s="29"/>
      <c r="D114" s="67"/>
      <c r="E114" s="49"/>
      <c r="F114" s="67"/>
      <c r="G114" s="68"/>
      <c r="H114" s="17"/>
      <c r="I114" s="2">
        <f>сен.26!I114+F114-E114</f>
        <v>0</v>
      </c>
    </row>
    <row r="115" spans="1:9" x14ac:dyDescent="0.25">
      <c r="A115" s="28"/>
      <c r="B115" s="1">
        <v>114</v>
      </c>
      <c r="C115" s="29"/>
      <c r="D115" s="67"/>
      <c r="E115" s="49"/>
      <c r="F115" s="67"/>
      <c r="G115" s="68"/>
      <c r="H115" s="17"/>
      <c r="I115" s="2">
        <f>сен.26!I115+F115-E115</f>
        <v>14680</v>
      </c>
    </row>
    <row r="116" spans="1:9" x14ac:dyDescent="0.25">
      <c r="A116" s="1"/>
      <c r="B116" s="1">
        <v>115</v>
      </c>
      <c r="C116" s="29"/>
      <c r="D116" s="67"/>
      <c r="E116" s="49"/>
      <c r="F116" s="67"/>
      <c r="G116" s="68"/>
      <c r="H116" s="17"/>
      <c r="I116" s="2">
        <f>сен.26!I116+F116-E116</f>
        <v>2240</v>
      </c>
    </row>
    <row r="117" spans="1:9" x14ac:dyDescent="0.25">
      <c r="A117" s="1"/>
      <c r="B117" s="1">
        <v>116</v>
      </c>
      <c r="C117" s="20"/>
      <c r="D117" s="67"/>
      <c r="E117" s="49"/>
      <c r="F117" s="67"/>
      <c r="G117" s="68"/>
      <c r="H117" s="17"/>
      <c r="I117" s="2">
        <f>сен.26!I117+F117-E117</f>
        <v>0</v>
      </c>
    </row>
    <row r="118" spans="1:9" x14ac:dyDescent="0.25">
      <c r="A118" s="1"/>
      <c r="B118" s="1">
        <v>117</v>
      </c>
      <c r="C118" s="29"/>
      <c r="D118" s="67"/>
      <c r="E118" s="49"/>
      <c r="F118" s="67"/>
      <c r="G118" s="68"/>
      <c r="H118" s="17"/>
      <c r="I118" s="2">
        <f>сен.26!I118+F118-E118</f>
        <v>-4640</v>
      </c>
    </row>
    <row r="119" spans="1:9" x14ac:dyDescent="0.25">
      <c r="A119" s="1"/>
      <c r="B119" s="1">
        <v>118</v>
      </c>
      <c r="C119" s="29"/>
      <c r="D119" s="67"/>
      <c r="E119" s="49"/>
      <c r="F119" s="67"/>
      <c r="G119" s="68"/>
      <c r="H119" s="17"/>
      <c r="I119" s="2">
        <f>сен.26!I119+F119-E119</f>
        <v>-2240</v>
      </c>
    </row>
    <row r="120" spans="1:9" x14ac:dyDescent="0.25">
      <c r="A120" s="1"/>
      <c r="B120" s="1">
        <v>119</v>
      </c>
      <c r="C120" s="29"/>
      <c r="D120" s="67"/>
      <c r="E120" s="49"/>
      <c r="F120" s="67"/>
      <c r="G120" s="68"/>
      <c r="H120" s="17"/>
      <c r="I120" s="2">
        <f>сен.26!I120+F120-E120</f>
        <v>20160</v>
      </c>
    </row>
    <row r="121" spans="1:9" x14ac:dyDescent="0.25">
      <c r="A121" s="1"/>
      <c r="B121" s="1">
        <v>120</v>
      </c>
      <c r="C121" s="29"/>
      <c r="D121" s="67"/>
      <c r="E121" s="49"/>
      <c r="F121" s="67"/>
      <c r="G121" s="68"/>
      <c r="H121" s="17"/>
      <c r="I121" s="2">
        <f>сен.26!I121+F121-E121</f>
        <v>0</v>
      </c>
    </row>
    <row r="122" spans="1:9" x14ac:dyDescent="0.25">
      <c r="A122" s="1"/>
      <c r="B122" s="1">
        <v>121</v>
      </c>
      <c r="C122" s="29"/>
      <c r="D122" s="67"/>
      <c r="E122" s="49"/>
      <c r="F122" s="67"/>
      <c r="G122" s="68"/>
      <c r="H122" s="17"/>
      <c r="I122" s="2">
        <f>сен.26!I122+F122-E122</f>
        <v>0</v>
      </c>
    </row>
    <row r="123" spans="1:9" x14ac:dyDescent="0.25">
      <c r="A123" s="1"/>
      <c r="B123" s="1">
        <v>122</v>
      </c>
      <c r="C123" s="29"/>
      <c r="D123" s="67"/>
      <c r="E123" s="49"/>
      <c r="F123" s="67"/>
      <c r="G123" s="68"/>
      <c r="H123" s="17"/>
      <c r="I123" s="2">
        <f>сен.26!I123+F123-E123</f>
        <v>0</v>
      </c>
    </row>
    <row r="124" spans="1:9" x14ac:dyDescent="0.25">
      <c r="A124" s="1"/>
      <c r="B124" s="1">
        <v>123</v>
      </c>
      <c r="C124" s="29"/>
      <c r="D124" s="67"/>
      <c r="E124" s="49"/>
      <c r="F124" s="67"/>
      <c r="G124" s="68"/>
      <c r="H124" s="17"/>
      <c r="I124" s="2">
        <f>сен.26!I124+F124-E124</f>
        <v>0</v>
      </c>
    </row>
    <row r="125" spans="1:9" x14ac:dyDescent="0.25">
      <c r="A125" s="1"/>
      <c r="B125" s="1">
        <v>124</v>
      </c>
      <c r="C125" s="29"/>
      <c r="D125" s="67"/>
      <c r="E125" s="49"/>
      <c r="F125" s="67"/>
      <c r="G125" s="68"/>
      <c r="H125" s="17"/>
      <c r="I125" s="2">
        <f>сен.26!I125+F125-E125</f>
        <v>0</v>
      </c>
    </row>
    <row r="126" spans="1:9" x14ac:dyDescent="0.25">
      <c r="A126" s="1"/>
      <c r="B126" s="1">
        <v>125</v>
      </c>
      <c r="C126" s="29"/>
      <c r="D126" s="67"/>
      <c r="E126" s="49"/>
      <c r="F126" s="67"/>
      <c r="G126" s="68"/>
      <c r="H126" s="17"/>
      <c r="I126" s="2">
        <f>сен.26!I126+F126-E126</f>
        <v>0</v>
      </c>
    </row>
    <row r="127" spans="1:9" x14ac:dyDescent="0.25">
      <c r="A127" s="1"/>
      <c r="B127" s="1">
        <v>126</v>
      </c>
      <c r="C127" s="29"/>
      <c r="D127" s="67"/>
      <c r="E127" s="49"/>
      <c r="F127" s="67"/>
      <c r="G127" s="68"/>
      <c r="H127" s="17"/>
      <c r="I127" s="2">
        <f>сен.26!I127+F127-E127</f>
        <v>0</v>
      </c>
    </row>
    <row r="128" spans="1:9" x14ac:dyDescent="0.25">
      <c r="A128" s="1"/>
      <c r="B128" s="1">
        <v>127</v>
      </c>
      <c r="C128" s="29"/>
      <c r="D128" s="67"/>
      <c r="E128" s="49"/>
      <c r="F128" s="67"/>
      <c r="G128" s="68"/>
      <c r="H128" s="17"/>
      <c r="I128" s="2">
        <f>сен.26!I128+F128-E128</f>
        <v>0</v>
      </c>
    </row>
    <row r="129" spans="1:9" x14ac:dyDescent="0.25">
      <c r="A129" s="1"/>
      <c r="B129" s="1">
        <v>128</v>
      </c>
      <c r="C129" s="29"/>
      <c r="D129" s="67"/>
      <c r="E129" s="49"/>
      <c r="F129" s="67"/>
      <c r="G129" s="68"/>
      <c r="H129" s="17"/>
      <c r="I129" s="2">
        <f>сен.26!I129+F129-E129</f>
        <v>0</v>
      </c>
    </row>
    <row r="130" spans="1:9" x14ac:dyDescent="0.25">
      <c r="A130" s="1"/>
      <c r="B130" s="1">
        <v>129</v>
      </c>
      <c r="C130" s="29"/>
      <c r="D130" s="67"/>
      <c r="E130" s="49"/>
      <c r="F130" s="67"/>
      <c r="G130" s="68"/>
      <c r="H130" s="17"/>
      <c r="I130" s="2">
        <f>сен.26!I130+F130-E130</f>
        <v>0</v>
      </c>
    </row>
    <row r="131" spans="1:9" x14ac:dyDescent="0.25">
      <c r="A131" s="1"/>
      <c r="B131" s="1">
        <v>130</v>
      </c>
      <c r="C131" s="29"/>
      <c r="D131" s="67"/>
      <c r="E131" s="49"/>
      <c r="F131" s="67"/>
      <c r="G131" s="68"/>
      <c r="H131" s="17"/>
      <c r="I131" s="2">
        <f>сен.26!I131+F131-E131</f>
        <v>0</v>
      </c>
    </row>
    <row r="132" spans="1:9" x14ac:dyDescent="0.25">
      <c r="A132" s="1"/>
      <c r="B132" s="1">
        <v>131</v>
      </c>
      <c r="C132" s="29"/>
      <c r="D132" s="67"/>
      <c r="E132" s="49"/>
      <c r="F132" s="67"/>
      <c r="G132" s="68"/>
      <c r="H132" s="17"/>
      <c r="I132" s="2">
        <f>сен.26!I132+F132-E132</f>
        <v>0</v>
      </c>
    </row>
    <row r="133" spans="1:9" x14ac:dyDescent="0.25">
      <c r="A133" s="11"/>
      <c r="B133" s="1">
        <v>132</v>
      </c>
      <c r="C133" s="29"/>
      <c r="D133" s="67"/>
      <c r="E133" s="49"/>
      <c r="F133" s="67"/>
      <c r="G133" s="68"/>
      <c r="H133" s="17"/>
      <c r="I133" s="2">
        <f>сен.26!I133+F133-E133</f>
        <v>0</v>
      </c>
    </row>
    <row r="134" spans="1:9" x14ac:dyDescent="0.25">
      <c r="A134" s="11"/>
      <c r="B134" s="1">
        <v>133</v>
      </c>
      <c r="C134" s="29"/>
      <c r="D134" s="67"/>
      <c r="E134" s="49"/>
      <c r="F134" s="67"/>
      <c r="G134" s="68"/>
      <c r="H134" s="17"/>
      <c r="I134" s="2">
        <f>сен.26!I134+F134-E134</f>
        <v>0</v>
      </c>
    </row>
    <row r="135" spans="1:9" x14ac:dyDescent="0.25">
      <c r="A135" s="11"/>
      <c r="B135" s="1">
        <v>134</v>
      </c>
      <c r="C135" s="29"/>
      <c r="D135" s="67"/>
      <c r="E135" s="49"/>
      <c r="F135" s="67"/>
      <c r="G135" s="68"/>
      <c r="H135" s="17"/>
      <c r="I135" s="2">
        <f>сен.26!I135+F135-E135</f>
        <v>0</v>
      </c>
    </row>
    <row r="136" spans="1:9" x14ac:dyDescent="0.25">
      <c r="A136" s="11"/>
      <c r="B136" s="1">
        <v>135</v>
      </c>
      <c r="C136" s="29"/>
      <c r="D136" s="67"/>
      <c r="E136" s="49"/>
      <c r="F136" s="67"/>
      <c r="G136" s="68"/>
      <c r="H136" s="17"/>
      <c r="I136" s="2">
        <f>сен.26!I136+F136-E136</f>
        <v>0</v>
      </c>
    </row>
    <row r="137" spans="1:9" x14ac:dyDescent="0.25">
      <c r="A137" s="11"/>
      <c r="B137" s="1">
        <v>136</v>
      </c>
      <c r="C137" s="29"/>
      <c r="D137" s="67"/>
      <c r="E137" s="49"/>
      <c r="F137" s="67"/>
      <c r="G137" s="68"/>
      <c r="H137" s="17"/>
      <c r="I137" s="2">
        <f>сен.26!I137+F137-E137</f>
        <v>0</v>
      </c>
    </row>
    <row r="138" spans="1:9" x14ac:dyDescent="0.25">
      <c r="A138" s="11"/>
      <c r="B138" s="1">
        <v>137</v>
      </c>
      <c r="C138" s="29"/>
      <c r="D138" s="67"/>
      <c r="E138" s="49"/>
      <c r="F138" s="67"/>
      <c r="G138" s="68"/>
      <c r="H138" s="17"/>
      <c r="I138" s="2">
        <f>сен.26!I138+F138-E138</f>
        <v>0</v>
      </c>
    </row>
    <row r="139" spans="1:9" x14ac:dyDescent="0.25">
      <c r="A139" s="11"/>
      <c r="B139" s="1">
        <v>138</v>
      </c>
      <c r="C139" s="29"/>
      <c r="D139" s="67"/>
      <c r="E139" s="49"/>
      <c r="F139" s="67"/>
      <c r="G139" s="68"/>
      <c r="H139" s="17"/>
      <c r="I139" s="2">
        <f>сен.26!I139+F139-E139</f>
        <v>0</v>
      </c>
    </row>
    <row r="140" spans="1:9" x14ac:dyDescent="0.25">
      <c r="A140" s="11"/>
      <c r="B140" s="1">
        <v>139</v>
      </c>
      <c r="C140" s="29"/>
      <c r="D140" s="67"/>
      <c r="E140" s="49"/>
      <c r="F140" s="67"/>
      <c r="G140" s="68"/>
      <c r="H140" s="17"/>
      <c r="I140" s="2">
        <f>сен.26!I140+F140-E140</f>
        <v>-2240</v>
      </c>
    </row>
    <row r="141" spans="1:9" x14ac:dyDescent="0.25">
      <c r="A141" s="11"/>
      <c r="B141" s="1">
        <v>140</v>
      </c>
      <c r="C141" s="29"/>
      <c r="D141" s="67"/>
      <c r="E141" s="49"/>
      <c r="F141" s="67"/>
      <c r="G141" s="68"/>
      <c r="H141" s="17"/>
      <c r="I141" s="2">
        <f>сен.26!I141+F141-E141</f>
        <v>-1960</v>
      </c>
    </row>
    <row r="142" spans="1:9" x14ac:dyDescent="0.25">
      <c r="A142" s="11"/>
      <c r="B142" s="1">
        <v>141</v>
      </c>
      <c r="C142" s="20"/>
      <c r="D142" s="67"/>
      <c r="E142" s="49"/>
      <c r="F142" s="67"/>
      <c r="G142" s="68"/>
      <c r="H142" s="17"/>
      <c r="I142" s="2">
        <f>сен.26!I142+F142-E142</f>
        <v>-6720</v>
      </c>
    </row>
    <row r="143" spans="1:9" x14ac:dyDescent="0.25">
      <c r="A143" s="11"/>
      <c r="B143" s="1">
        <v>142.143</v>
      </c>
      <c r="C143" s="29"/>
      <c r="D143" s="67"/>
      <c r="E143" s="49"/>
      <c r="F143" s="67"/>
      <c r="G143" s="68"/>
      <c r="H143" s="17"/>
      <c r="I143" s="2">
        <f>сен.26!I143+F143-E143</f>
        <v>1240</v>
      </c>
    </row>
    <row r="144" spans="1:9" x14ac:dyDescent="0.25">
      <c r="A144" s="11"/>
      <c r="B144" s="1">
        <v>144</v>
      </c>
      <c r="C144" s="29"/>
      <c r="D144" s="67"/>
      <c r="E144" s="49"/>
      <c r="F144" s="67"/>
      <c r="G144" s="68"/>
      <c r="H144" s="17"/>
      <c r="I144" s="2">
        <f>сен.26!I144+F144-E144</f>
        <v>3800</v>
      </c>
    </row>
    <row r="145" spans="1:9" x14ac:dyDescent="0.25">
      <c r="A145" s="11"/>
      <c r="B145" s="1">
        <v>145</v>
      </c>
      <c r="C145" s="29"/>
      <c r="D145" s="67"/>
      <c r="E145" s="49"/>
      <c r="F145" s="67"/>
      <c r="G145" s="68"/>
      <c r="H145" s="17"/>
      <c r="I145" s="2">
        <f>сен.26!I145+F145-E145</f>
        <v>-2480</v>
      </c>
    </row>
    <row r="146" spans="1:9" x14ac:dyDescent="0.25">
      <c r="A146" s="11"/>
      <c r="B146" s="1">
        <v>146</v>
      </c>
      <c r="C146" s="8"/>
      <c r="D146" s="67"/>
      <c r="E146" s="49"/>
      <c r="F146" s="67"/>
      <c r="G146" s="68"/>
      <c r="H146" s="17"/>
      <c r="I146" s="2">
        <f>сен.26!I146+F146-E146</f>
        <v>4460</v>
      </c>
    </row>
    <row r="147" spans="1:9" x14ac:dyDescent="0.25">
      <c r="A147" s="11"/>
      <c r="B147" s="1">
        <v>147</v>
      </c>
      <c r="C147" s="29"/>
      <c r="D147" s="67"/>
      <c r="E147" s="49"/>
      <c r="F147" s="67"/>
      <c r="G147" s="68"/>
      <c r="H147" s="17"/>
      <c r="I147" s="2">
        <f>сен.26!I147+F147-E147</f>
        <v>-1240</v>
      </c>
    </row>
    <row r="148" spans="1:9" x14ac:dyDescent="0.25">
      <c r="A148" s="11"/>
      <c r="B148" s="1">
        <v>148</v>
      </c>
      <c r="C148" s="29"/>
      <c r="D148" s="67"/>
      <c r="E148" s="49"/>
      <c r="F148" s="67"/>
      <c r="G148" s="68"/>
      <c r="H148" s="17"/>
      <c r="I148" s="2">
        <f>сен.26!I148+F148-E148</f>
        <v>11400</v>
      </c>
    </row>
    <row r="149" spans="1:9" x14ac:dyDescent="0.25">
      <c r="A149" s="11"/>
      <c r="B149" s="1">
        <v>149</v>
      </c>
      <c r="C149" s="29"/>
      <c r="D149" s="67"/>
      <c r="E149" s="49"/>
      <c r="F149" s="67"/>
      <c r="G149" s="68"/>
      <c r="H149" s="17"/>
      <c r="I149" s="2">
        <f>сен.26!I149+F149-E149</f>
        <v>-11890</v>
      </c>
    </row>
    <row r="150" spans="1:9" x14ac:dyDescent="0.25">
      <c r="A150" s="11"/>
      <c r="B150" s="1">
        <v>150</v>
      </c>
      <c r="C150" s="29"/>
      <c r="D150" s="67"/>
      <c r="E150" s="49"/>
      <c r="F150" s="67"/>
      <c r="G150" s="68"/>
      <c r="H150" s="17"/>
      <c r="I150" s="2">
        <f>сен.26!I150+F150-E150</f>
        <v>-1660</v>
      </c>
    </row>
    <row r="151" spans="1:9" x14ac:dyDescent="0.25">
      <c r="A151" s="11"/>
      <c r="B151" s="1">
        <v>151</v>
      </c>
      <c r="C151" s="29"/>
      <c r="D151" s="67"/>
      <c r="E151" s="49"/>
      <c r="F151" s="67"/>
      <c r="G151" s="68"/>
      <c r="H151" s="17"/>
      <c r="I151" s="2">
        <f>сен.26!I151+F151-E151</f>
        <v>-1240</v>
      </c>
    </row>
    <row r="152" spans="1:9" x14ac:dyDescent="0.25">
      <c r="A152" s="11"/>
      <c r="B152" s="1">
        <v>152</v>
      </c>
      <c r="C152" s="29"/>
      <c r="D152" s="67"/>
      <c r="E152" s="49"/>
      <c r="F152" s="67"/>
      <c r="G152" s="68"/>
      <c r="H152" s="17"/>
      <c r="I152" s="2">
        <f>сен.26!I152+F152-E152</f>
        <v>-18600</v>
      </c>
    </row>
    <row r="153" spans="1:9" x14ac:dyDescent="0.25">
      <c r="A153" s="11"/>
      <c r="B153" s="1">
        <v>153</v>
      </c>
      <c r="C153" s="8"/>
      <c r="D153" s="67"/>
      <c r="E153" s="49"/>
      <c r="F153" s="67"/>
      <c r="G153" s="68"/>
      <c r="H153" s="17"/>
      <c r="I153" s="2">
        <f>сен.26!I153+F153-E153</f>
        <v>-2300</v>
      </c>
    </row>
    <row r="154" spans="1:9" x14ac:dyDescent="0.25">
      <c r="A154" s="11"/>
      <c r="B154" s="1">
        <v>154</v>
      </c>
      <c r="C154" s="29"/>
      <c r="D154" s="67"/>
      <c r="E154" s="49"/>
      <c r="F154" s="67"/>
      <c r="G154" s="68"/>
      <c r="H154" s="17"/>
      <c r="I154" s="2">
        <f>сен.26!I154+F154-E154</f>
        <v>-16600</v>
      </c>
    </row>
    <row r="155" spans="1:9" x14ac:dyDescent="0.25">
      <c r="A155" s="11"/>
      <c r="B155" s="1">
        <v>155</v>
      </c>
      <c r="C155" s="29"/>
      <c r="D155" s="67"/>
      <c r="E155" s="49"/>
      <c r="F155" s="67"/>
      <c r="G155" s="68"/>
      <c r="H155" s="17"/>
      <c r="I155" s="2">
        <f>сен.26!I155+F155-E155</f>
        <v>-18600</v>
      </c>
    </row>
    <row r="156" spans="1:9" x14ac:dyDescent="0.25">
      <c r="A156" s="11"/>
      <c r="B156" s="1">
        <v>156</v>
      </c>
      <c r="C156" s="29"/>
      <c r="D156" s="67"/>
      <c r="E156" s="49"/>
      <c r="F156" s="67"/>
      <c r="G156" s="68"/>
      <c r="H156" s="17"/>
      <c r="I156" s="2">
        <f>сен.26!I156+F156-E156</f>
        <v>-7440</v>
      </c>
    </row>
    <row r="157" spans="1:9" x14ac:dyDescent="0.25">
      <c r="A157" s="11"/>
      <c r="B157" s="1">
        <v>157</v>
      </c>
      <c r="C157" s="29"/>
      <c r="D157" s="67"/>
      <c r="E157" s="49"/>
      <c r="F157" s="67"/>
      <c r="G157" s="68"/>
      <c r="H157" s="17"/>
      <c r="I157" s="2">
        <f>сен.26!I157+F157-E157</f>
        <v>-3720</v>
      </c>
    </row>
    <row r="158" spans="1:9" x14ac:dyDescent="0.25">
      <c r="B158" s="1">
        <v>158</v>
      </c>
      <c r="C158" s="29"/>
      <c r="D158" s="67"/>
      <c r="E158" s="49"/>
      <c r="F158" s="67"/>
      <c r="G158" s="68"/>
      <c r="H158" s="17"/>
      <c r="I158" s="2">
        <f>сен.26!I158+F158-E158</f>
        <v>-18600</v>
      </c>
    </row>
  </sheetData>
  <mergeCells count="1">
    <mergeCell ref="C1:I2"/>
  </mergeCells>
  <conditionalFormatting sqref="I1:I158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583F0-EB46-415D-8B32-5609BA1BC229}">
  <sheetPr>
    <tabColor theme="6" tint="-0.499984740745262"/>
  </sheetPr>
  <dimension ref="A1:I158"/>
  <sheetViews>
    <sheetView zoomScale="115" zoomScaleNormal="115" workbookViewId="0">
      <selection activeCell="E4" sqref="E4:E159"/>
    </sheetView>
  </sheetViews>
  <sheetFormatPr defaultRowHeight="15" x14ac:dyDescent="0.25"/>
  <cols>
    <col min="3" max="3" width="18.5703125" customWidth="1"/>
    <col min="5" max="5" width="14.5703125" customWidth="1"/>
    <col min="6" max="6" width="11.5703125" bestFit="1" customWidth="1"/>
    <col min="8" max="8" width="10.140625" bestFit="1" customWidth="1"/>
    <col min="9" max="9" width="16" customWidth="1"/>
  </cols>
  <sheetData>
    <row r="1" spans="1:9" x14ac:dyDescent="0.25">
      <c r="A1" s="10" t="s">
        <v>2</v>
      </c>
      <c r="B1" s="67" t="s">
        <v>3</v>
      </c>
      <c r="C1" s="71">
        <v>46327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7" t="s">
        <v>13</v>
      </c>
      <c r="B3" s="67" t="s">
        <v>14</v>
      </c>
      <c r="C3" s="20" t="s">
        <v>8</v>
      </c>
      <c r="D3" s="67" t="s">
        <v>15</v>
      </c>
      <c r="E3" s="67" t="s">
        <v>16</v>
      </c>
      <c r="F3" s="14" t="s">
        <v>12</v>
      </c>
      <c r="G3" s="68" t="s">
        <v>17</v>
      </c>
      <c r="H3" s="17" t="s">
        <v>18</v>
      </c>
      <c r="I3" s="15" t="s">
        <v>19</v>
      </c>
    </row>
    <row r="4" spans="1:9" x14ac:dyDescent="0.25">
      <c r="A4" s="16"/>
      <c r="B4" s="67">
        <v>1</v>
      </c>
      <c r="C4" s="54"/>
      <c r="D4" s="67"/>
      <c r="E4" s="49"/>
      <c r="F4" s="67"/>
      <c r="G4" s="68"/>
      <c r="H4" s="17"/>
      <c r="I4" s="2">
        <f>окт.26!I4+F4-E4</f>
        <v>-20600</v>
      </c>
    </row>
    <row r="5" spans="1:9" x14ac:dyDescent="0.25">
      <c r="A5" s="27"/>
      <c r="B5" s="67">
        <v>2</v>
      </c>
      <c r="C5" s="21"/>
      <c r="D5" s="67"/>
      <c r="E5" s="49"/>
      <c r="F5" s="67"/>
      <c r="G5" s="68"/>
      <c r="H5" s="17"/>
      <c r="I5" s="2">
        <f>окт.26!I5+F5-E5</f>
        <v>-2240</v>
      </c>
    </row>
    <row r="6" spans="1:9" s="26" customFormat="1" x14ac:dyDescent="0.25">
      <c r="A6" s="27"/>
      <c r="B6" s="25">
        <v>3</v>
      </c>
      <c r="C6" s="21"/>
      <c r="D6" s="25"/>
      <c r="E6" s="49"/>
      <c r="F6" s="67"/>
      <c r="G6" s="68"/>
      <c r="H6" s="17"/>
      <c r="I6" s="2">
        <f>окт.26!I6+F6-E6</f>
        <v>-8600</v>
      </c>
    </row>
    <row r="7" spans="1:9" x14ac:dyDescent="0.25">
      <c r="A7" s="67"/>
      <c r="B7" s="67">
        <v>4</v>
      </c>
      <c r="C7" s="29"/>
      <c r="D7" s="67"/>
      <c r="E7" s="49"/>
      <c r="F7" s="67"/>
      <c r="G7" s="68"/>
      <c r="H7" s="17"/>
      <c r="I7" s="2">
        <f>окт.26!I7+F7-E7</f>
        <v>-2240</v>
      </c>
    </row>
    <row r="8" spans="1:9" x14ac:dyDescent="0.25">
      <c r="A8" s="67"/>
      <c r="B8" s="67">
        <v>6</v>
      </c>
      <c r="C8" s="29"/>
      <c r="D8" s="67"/>
      <c r="E8" s="49"/>
      <c r="F8" s="67"/>
      <c r="G8" s="68"/>
      <c r="H8" s="17"/>
      <c r="I8" s="2">
        <f>окт.26!I8+F8-E8</f>
        <v>0</v>
      </c>
    </row>
    <row r="9" spans="1:9" x14ac:dyDescent="0.25">
      <c r="A9" s="67"/>
      <c r="B9" s="67">
        <v>7</v>
      </c>
      <c r="C9" s="29"/>
      <c r="D9" s="67"/>
      <c r="E9" s="49"/>
      <c r="F9" s="67"/>
      <c r="G9" s="68"/>
      <c r="H9" s="17"/>
      <c r="I9" s="2">
        <f>окт.26!I9+F9-E9</f>
        <v>0</v>
      </c>
    </row>
    <row r="10" spans="1:9" x14ac:dyDescent="0.25">
      <c r="A10" s="67"/>
      <c r="B10" s="67">
        <v>8</v>
      </c>
      <c r="C10" s="29"/>
      <c r="D10" s="67"/>
      <c r="E10" s="49"/>
      <c r="F10" s="67"/>
      <c r="G10" s="68"/>
      <c r="H10" s="17"/>
      <c r="I10" s="2">
        <f>окт.26!I10+F10-E10</f>
        <v>-2240</v>
      </c>
    </row>
    <row r="11" spans="1:9" x14ac:dyDescent="0.25">
      <c r="A11" s="67"/>
      <c r="B11" s="67">
        <v>9</v>
      </c>
      <c r="C11" s="20"/>
      <c r="D11" s="67"/>
      <c r="E11" s="49"/>
      <c r="F11" s="67"/>
      <c r="G11" s="68"/>
      <c r="H11" s="17"/>
      <c r="I11" s="2">
        <f>окт.26!I11+F11-E11</f>
        <v>-1520</v>
      </c>
    </row>
    <row r="12" spans="1:9" x14ac:dyDescent="0.25">
      <c r="A12" s="67"/>
      <c r="B12" s="67">
        <v>10</v>
      </c>
      <c r="C12" s="20"/>
      <c r="D12" s="67"/>
      <c r="E12" s="49"/>
      <c r="F12" s="67"/>
      <c r="G12" s="68"/>
      <c r="H12" s="17"/>
      <c r="I12" s="2">
        <f>окт.26!I12+F12-E12</f>
        <v>-33600</v>
      </c>
    </row>
    <row r="13" spans="1:9" x14ac:dyDescent="0.25">
      <c r="A13" s="67"/>
      <c r="B13" s="67">
        <v>11</v>
      </c>
      <c r="C13" s="20"/>
      <c r="D13" s="67"/>
      <c r="E13" s="49"/>
      <c r="F13" s="67"/>
      <c r="G13" s="68"/>
      <c r="H13" s="17"/>
      <c r="I13" s="2">
        <f>окт.26!I13+F13-E13</f>
        <v>-2240</v>
      </c>
    </row>
    <row r="14" spans="1:9" x14ac:dyDescent="0.25">
      <c r="A14" s="67"/>
      <c r="B14" s="67">
        <v>12</v>
      </c>
      <c r="C14" s="29"/>
      <c r="D14" s="67"/>
      <c r="E14" s="49"/>
      <c r="F14" s="67"/>
      <c r="G14" s="68"/>
      <c r="H14" s="17"/>
      <c r="I14" s="2">
        <f>окт.26!I14+F14-E14</f>
        <v>-6720</v>
      </c>
    </row>
    <row r="15" spans="1:9" x14ac:dyDescent="0.25">
      <c r="A15" s="27"/>
      <c r="B15" s="67">
        <v>13</v>
      </c>
      <c r="C15" s="20"/>
      <c r="D15" s="67"/>
      <c r="E15" s="49"/>
      <c r="F15" s="67"/>
      <c r="G15" s="68"/>
      <c r="H15" s="17"/>
      <c r="I15" s="2">
        <f>окт.26!I15+F15-E15</f>
        <v>-2240</v>
      </c>
    </row>
    <row r="16" spans="1:9" x14ac:dyDescent="0.25">
      <c r="A16" s="67"/>
      <c r="B16" s="67">
        <v>14</v>
      </c>
      <c r="C16" s="20"/>
      <c r="D16" s="67"/>
      <c r="E16" s="49"/>
      <c r="F16" s="67"/>
      <c r="G16" s="68"/>
      <c r="H16" s="17"/>
      <c r="I16" s="2">
        <f>окт.26!I16+F16-E16</f>
        <v>-2240</v>
      </c>
    </row>
    <row r="17" spans="1:9" x14ac:dyDescent="0.25">
      <c r="A17" s="67"/>
      <c r="B17" s="67">
        <v>15</v>
      </c>
      <c r="C17" s="29"/>
      <c r="D17" s="67"/>
      <c r="E17" s="49"/>
      <c r="F17" s="67"/>
      <c r="G17" s="68"/>
      <c r="H17" s="17"/>
      <c r="I17" s="2">
        <f>окт.26!I17+F17-E17</f>
        <v>0</v>
      </c>
    </row>
    <row r="18" spans="1:9" x14ac:dyDescent="0.25">
      <c r="A18" s="67"/>
      <c r="B18" s="67">
        <v>16</v>
      </c>
      <c r="C18" s="21"/>
      <c r="D18" s="67"/>
      <c r="E18" s="49"/>
      <c r="F18" s="67"/>
      <c r="G18" s="68"/>
      <c r="H18" s="17"/>
      <c r="I18" s="2">
        <f>окт.26!I18+F18-E18</f>
        <v>-6720</v>
      </c>
    </row>
    <row r="19" spans="1:9" x14ac:dyDescent="0.25">
      <c r="A19" s="67"/>
      <c r="B19" s="67">
        <v>17</v>
      </c>
      <c r="C19" s="29"/>
      <c r="D19" s="67"/>
      <c r="E19" s="49"/>
      <c r="F19" s="67"/>
      <c r="G19" s="68"/>
      <c r="H19" s="17"/>
      <c r="I19" s="2">
        <f>окт.26!I19+F19-E19</f>
        <v>6720</v>
      </c>
    </row>
    <row r="20" spans="1:9" x14ac:dyDescent="0.25">
      <c r="A20" s="67"/>
      <c r="B20" s="67">
        <v>18</v>
      </c>
      <c r="C20" s="20"/>
      <c r="D20" s="67"/>
      <c r="E20" s="49"/>
      <c r="F20" s="67"/>
      <c r="G20" s="68"/>
      <c r="H20" s="17"/>
      <c r="I20" s="2">
        <f>окт.26!I20+F20-E20</f>
        <v>-6720</v>
      </c>
    </row>
    <row r="21" spans="1:9" x14ac:dyDescent="0.25">
      <c r="A21" s="67"/>
      <c r="B21" s="67">
        <v>19</v>
      </c>
      <c r="C21" s="20"/>
      <c r="D21" s="67"/>
      <c r="E21" s="49"/>
      <c r="F21" s="67"/>
      <c r="G21" s="68"/>
      <c r="H21" s="17"/>
      <c r="I21" s="2">
        <f>окт.26!I21+F21-E21</f>
        <v>-1860</v>
      </c>
    </row>
    <row r="22" spans="1:9" x14ac:dyDescent="0.25">
      <c r="A22" s="67"/>
      <c r="B22" s="67">
        <v>20</v>
      </c>
      <c r="C22" s="29"/>
      <c r="D22" s="67"/>
      <c r="E22" s="49"/>
      <c r="F22" s="67"/>
      <c r="G22" s="68"/>
      <c r="H22" s="17"/>
      <c r="I22" s="2">
        <f>окт.26!I22+F22-E22</f>
        <v>0</v>
      </c>
    </row>
    <row r="23" spans="1:9" x14ac:dyDescent="0.25">
      <c r="A23" s="1"/>
      <c r="B23" s="1">
        <v>21</v>
      </c>
      <c r="C23" s="29"/>
      <c r="D23" s="67"/>
      <c r="E23" s="49"/>
      <c r="F23" s="67"/>
      <c r="G23" s="68"/>
      <c r="H23" s="17"/>
      <c r="I23" s="2">
        <f>окт.26!I23+F23-E23</f>
        <v>-2240</v>
      </c>
    </row>
    <row r="24" spans="1:9" x14ac:dyDescent="0.25">
      <c r="A24" s="1"/>
      <c r="B24" s="1">
        <v>22</v>
      </c>
      <c r="C24" s="20"/>
      <c r="D24" s="67"/>
      <c r="E24" s="49"/>
      <c r="F24" s="67"/>
      <c r="G24" s="68"/>
      <c r="H24" s="17"/>
      <c r="I24" s="2">
        <f>окт.26!I24+F24-E24</f>
        <v>8960</v>
      </c>
    </row>
    <row r="25" spans="1:9" x14ac:dyDescent="0.25">
      <c r="A25" s="1"/>
      <c r="B25" s="1">
        <v>23</v>
      </c>
      <c r="C25" s="20"/>
      <c r="D25" s="67"/>
      <c r="E25" s="49"/>
      <c r="F25" s="67"/>
      <c r="G25" s="68"/>
      <c r="H25" s="17"/>
      <c r="I25" s="2">
        <f>окт.26!I25+F25-E25</f>
        <v>-4480</v>
      </c>
    </row>
    <row r="26" spans="1:9" x14ac:dyDescent="0.25">
      <c r="A26" s="1"/>
      <c r="B26" s="1">
        <v>24</v>
      </c>
      <c r="C26" s="20"/>
      <c r="D26" s="67"/>
      <c r="E26" s="49"/>
      <c r="F26" s="67"/>
      <c r="G26" s="68"/>
      <c r="H26" s="17"/>
      <c r="I26" s="2">
        <f>окт.26!I26+F26-E26</f>
        <v>6400</v>
      </c>
    </row>
    <row r="27" spans="1:9" x14ac:dyDescent="0.25">
      <c r="A27" s="1"/>
      <c r="B27" s="1">
        <v>25</v>
      </c>
      <c r="C27" s="29"/>
      <c r="D27" s="67"/>
      <c r="E27" s="49"/>
      <c r="F27" s="67"/>
      <c r="G27" s="68"/>
      <c r="H27" s="17"/>
      <c r="I27" s="2">
        <f>окт.26!I27+F27-E27</f>
        <v>0</v>
      </c>
    </row>
    <row r="28" spans="1:9" x14ac:dyDescent="0.25">
      <c r="A28" s="27"/>
      <c r="B28" s="1">
        <v>26</v>
      </c>
      <c r="C28" s="29"/>
      <c r="D28" s="67"/>
      <c r="E28" s="49"/>
      <c r="F28" s="67"/>
      <c r="G28" s="68"/>
      <c r="H28" s="17"/>
      <c r="I28" s="2">
        <f>окт.26!I28+F28-E28</f>
        <v>-4480</v>
      </c>
    </row>
    <row r="29" spans="1:9" x14ac:dyDescent="0.25">
      <c r="A29" s="1"/>
      <c r="B29" s="1">
        <v>27</v>
      </c>
      <c r="C29" s="29"/>
      <c r="D29" s="67"/>
      <c r="E29" s="49"/>
      <c r="F29" s="67"/>
      <c r="G29" s="68"/>
      <c r="H29" s="17"/>
      <c r="I29" s="2">
        <f>окт.26!I29+F29-E29</f>
        <v>-3600</v>
      </c>
    </row>
    <row r="30" spans="1:9" x14ac:dyDescent="0.25">
      <c r="A30" s="1"/>
      <c r="B30" s="1">
        <v>28</v>
      </c>
      <c r="C30" s="29"/>
      <c r="D30" s="67"/>
      <c r="E30" s="49"/>
      <c r="F30" s="67"/>
      <c r="G30" s="68"/>
      <c r="H30" s="17"/>
      <c r="I30" s="2">
        <f>окт.26!I30+F30-E30</f>
        <v>-6100</v>
      </c>
    </row>
    <row r="31" spans="1:9" x14ac:dyDescent="0.25">
      <c r="A31" s="1"/>
      <c r="B31" s="1">
        <v>29</v>
      </c>
      <c r="C31" s="29"/>
      <c r="D31" s="67"/>
      <c r="E31" s="49"/>
      <c r="F31" s="67"/>
      <c r="G31" s="68"/>
      <c r="H31" s="17"/>
      <c r="I31" s="2">
        <f>окт.26!I31+F31-E31</f>
        <v>-2240</v>
      </c>
    </row>
    <row r="32" spans="1:9" x14ac:dyDescent="0.25">
      <c r="A32" s="1"/>
      <c r="B32" s="1">
        <v>30</v>
      </c>
      <c r="C32" s="29"/>
      <c r="D32" s="67"/>
      <c r="E32" s="49"/>
      <c r="F32" s="67"/>
      <c r="G32" s="68"/>
      <c r="H32" s="17"/>
      <c r="I32" s="2">
        <f>окт.26!I32+F32-E32</f>
        <v>-580</v>
      </c>
    </row>
    <row r="33" spans="1:9" x14ac:dyDescent="0.25">
      <c r="A33" s="1"/>
      <c r="B33" s="1">
        <v>31</v>
      </c>
      <c r="C33" s="29"/>
      <c r="D33" s="67"/>
      <c r="E33" s="49"/>
      <c r="F33" s="67"/>
      <c r="G33" s="68"/>
      <c r="H33" s="17"/>
      <c r="I33" s="2">
        <f>окт.26!I33+F33-E33</f>
        <v>-4480</v>
      </c>
    </row>
    <row r="34" spans="1:9" x14ac:dyDescent="0.25">
      <c r="A34" s="1"/>
      <c r="B34" s="1">
        <v>32</v>
      </c>
      <c r="C34" s="29"/>
      <c r="D34" s="67"/>
      <c r="E34" s="49"/>
      <c r="F34" s="67"/>
      <c r="G34" s="68"/>
      <c r="H34" s="17"/>
      <c r="I34" s="2">
        <f>окт.26!I34+F34-E34</f>
        <v>-20160</v>
      </c>
    </row>
    <row r="35" spans="1:9" x14ac:dyDescent="0.25">
      <c r="A35" s="1"/>
      <c r="B35" s="1">
        <v>33</v>
      </c>
      <c r="C35" s="29"/>
      <c r="D35" s="67"/>
      <c r="E35" s="49"/>
      <c r="F35" s="67"/>
      <c r="G35" s="68"/>
      <c r="H35" s="17"/>
      <c r="I35" s="2">
        <f>окт.26!I35+F35-E35</f>
        <v>-6720</v>
      </c>
    </row>
    <row r="36" spans="1:9" x14ac:dyDescent="0.25">
      <c r="A36" s="1"/>
      <c r="B36" s="1">
        <v>35</v>
      </c>
      <c r="C36" s="29"/>
      <c r="D36" s="67"/>
      <c r="E36" s="49"/>
      <c r="F36" s="67"/>
      <c r="G36" s="68"/>
      <c r="H36" s="17"/>
      <c r="I36" s="2">
        <f>окт.26!I36+F36-E36</f>
        <v>-2240</v>
      </c>
    </row>
    <row r="37" spans="1:9" x14ac:dyDescent="0.25">
      <c r="A37" s="1"/>
      <c r="B37" s="1">
        <v>36</v>
      </c>
      <c r="C37" s="29"/>
      <c r="D37" s="67"/>
      <c r="E37" s="49"/>
      <c r="F37" s="67"/>
      <c r="G37" s="68"/>
      <c r="H37" s="17"/>
      <c r="I37" s="2">
        <f>окт.26!I37+F37-E37</f>
        <v>-15160</v>
      </c>
    </row>
    <row r="38" spans="1:9" x14ac:dyDescent="0.25">
      <c r="A38" s="1"/>
      <c r="B38" s="1">
        <v>37</v>
      </c>
      <c r="C38" s="29"/>
      <c r="D38" s="67"/>
      <c r="E38" s="49"/>
      <c r="F38" s="67"/>
      <c r="G38" s="68"/>
      <c r="H38" s="17"/>
      <c r="I38" s="2">
        <f>окт.26!I38+F38-E38</f>
        <v>-4480</v>
      </c>
    </row>
    <row r="39" spans="1:9" x14ac:dyDescent="0.25">
      <c r="A39" s="1"/>
      <c r="B39" s="1">
        <v>38.39</v>
      </c>
      <c r="C39" s="29"/>
      <c r="D39" s="67"/>
      <c r="E39" s="49"/>
      <c r="F39" s="67"/>
      <c r="G39" s="68"/>
      <c r="H39" s="17"/>
      <c r="I39" s="2">
        <f>окт.26!I39+F39-E39</f>
        <v>-2240</v>
      </c>
    </row>
    <row r="40" spans="1:9" x14ac:dyDescent="0.25">
      <c r="A40" s="1"/>
      <c r="B40" s="1">
        <v>39</v>
      </c>
      <c r="C40" s="29"/>
      <c r="D40" s="67"/>
      <c r="E40" s="49"/>
      <c r="F40" s="67"/>
      <c r="G40" s="68"/>
      <c r="H40" s="17"/>
      <c r="I40" s="2">
        <f>окт.26!I40+F40-E40</f>
        <v>0</v>
      </c>
    </row>
    <row r="41" spans="1:9" x14ac:dyDescent="0.25">
      <c r="A41" s="28"/>
      <c r="B41" s="1">
        <v>40</v>
      </c>
      <c r="C41" s="29"/>
      <c r="D41" s="67"/>
      <c r="E41" s="49"/>
      <c r="F41" s="67"/>
      <c r="G41" s="68"/>
      <c r="H41" s="17"/>
      <c r="I41" s="2">
        <f>окт.26!I41+F41-E41</f>
        <v>-2240</v>
      </c>
    </row>
    <row r="42" spans="1:9" x14ac:dyDescent="0.25">
      <c r="A42" s="1"/>
      <c r="B42" s="1">
        <v>41</v>
      </c>
      <c r="C42" s="29"/>
      <c r="D42" s="67"/>
      <c r="E42" s="49"/>
      <c r="F42" s="67"/>
      <c r="G42" s="68"/>
      <c r="H42" s="17"/>
      <c r="I42" s="2">
        <f>окт.26!I42+F42-E42</f>
        <v>-4480</v>
      </c>
    </row>
    <row r="43" spans="1:9" x14ac:dyDescent="0.25">
      <c r="A43" s="1"/>
      <c r="B43" s="1">
        <v>42</v>
      </c>
      <c r="C43" s="29"/>
      <c r="D43" s="67"/>
      <c r="E43" s="49"/>
      <c r="F43" s="67"/>
      <c r="G43" s="68"/>
      <c r="H43" s="17"/>
      <c r="I43" s="2">
        <f>окт.26!I43+F43-E43</f>
        <v>20160</v>
      </c>
    </row>
    <row r="44" spans="1:9" x14ac:dyDescent="0.25">
      <c r="A44" s="1"/>
      <c r="B44" s="1">
        <v>43</v>
      </c>
      <c r="C44" s="29"/>
      <c r="D44" s="67"/>
      <c r="E44" s="49"/>
      <c r="F44" s="67"/>
      <c r="G44" s="68"/>
      <c r="H44" s="17"/>
      <c r="I44" s="2">
        <f>окт.26!I44+F44-E44</f>
        <v>-4480</v>
      </c>
    </row>
    <row r="45" spans="1:9" x14ac:dyDescent="0.25">
      <c r="A45" s="1"/>
      <c r="B45" s="1">
        <v>44</v>
      </c>
      <c r="C45" s="29"/>
      <c r="D45" s="67"/>
      <c r="E45" s="49"/>
      <c r="F45" s="67"/>
      <c r="G45" s="68"/>
      <c r="H45" s="17"/>
      <c r="I45" s="2">
        <f>окт.26!I45+F45-E45</f>
        <v>-33600</v>
      </c>
    </row>
    <row r="46" spans="1:9" x14ac:dyDescent="0.25">
      <c r="A46" s="1"/>
      <c r="B46" s="1">
        <v>45</v>
      </c>
      <c r="C46" s="29"/>
      <c r="D46" s="67"/>
      <c r="E46" s="49"/>
      <c r="F46" s="67"/>
      <c r="G46" s="68"/>
      <c r="H46" s="17"/>
      <c r="I46" s="2">
        <f>окт.26!I46+F46-E46</f>
        <v>-6720</v>
      </c>
    </row>
    <row r="47" spans="1:9" x14ac:dyDescent="0.25">
      <c r="A47" s="1"/>
      <c r="B47" s="1">
        <v>46</v>
      </c>
      <c r="C47" s="29"/>
      <c r="D47" s="67"/>
      <c r="E47" s="49"/>
      <c r="F47" s="67"/>
      <c r="G47" s="68"/>
      <c r="H47" s="17"/>
      <c r="I47" s="2">
        <f>окт.26!I47+F47-E47</f>
        <v>-13800</v>
      </c>
    </row>
    <row r="48" spans="1:9" x14ac:dyDescent="0.25">
      <c r="A48" s="1"/>
      <c r="B48" s="1">
        <v>47</v>
      </c>
      <c r="C48" s="29"/>
      <c r="D48" s="67"/>
      <c r="E48" s="49"/>
      <c r="F48" s="67"/>
      <c r="G48" s="68"/>
      <c r="H48" s="17"/>
      <c r="I48" s="2">
        <f>окт.26!I48+F48-E48</f>
        <v>6400</v>
      </c>
    </row>
    <row r="49" spans="1:9" x14ac:dyDescent="0.25">
      <c r="A49" s="1"/>
      <c r="B49" s="1">
        <v>48</v>
      </c>
      <c r="C49" s="29"/>
      <c r="D49" s="67"/>
      <c r="E49" s="49"/>
      <c r="F49" s="67"/>
      <c r="G49" s="68"/>
      <c r="H49" s="17"/>
      <c r="I49" s="2">
        <f>окт.26!I49+F49-E49</f>
        <v>-2240</v>
      </c>
    </row>
    <row r="50" spans="1:9" x14ac:dyDescent="0.25">
      <c r="A50" s="1"/>
      <c r="B50" s="1">
        <v>49</v>
      </c>
      <c r="C50" s="29"/>
      <c r="D50" s="67"/>
      <c r="E50" s="49"/>
      <c r="F50" s="67"/>
      <c r="G50" s="68"/>
      <c r="H50" s="17"/>
      <c r="I50" s="2">
        <f>окт.26!I50+F50-E50</f>
        <v>-2240</v>
      </c>
    </row>
    <row r="51" spans="1:9" x14ac:dyDescent="0.25">
      <c r="A51" s="1"/>
      <c r="B51" s="1">
        <v>50</v>
      </c>
      <c r="C51" s="29"/>
      <c r="D51" s="67"/>
      <c r="E51" s="49"/>
      <c r="F51" s="67"/>
      <c r="G51" s="68"/>
      <c r="H51" s="17"/>
      <c r="I51" s="2">
        <f>окт.26!I51+F51-E51</f>
        <v>-4480</v>
      </c>
    </row>
    <row r="52" spans="1:9" x14ac:dyDescent="0.25">
      <c r="A52" s="1"/>
      <c r="B52" s="1">
        <v>51</v>
      </c>
      <c r="C52" s="20"/>
      <c r="D52" s="67"/>
      <c r="E52" s="49"/>
      <c r="F52" s="67"/>
      <c r="G52" s="68"/>
      <c r="H52" s="17"/>
      <c r="I52" s="2">
        <f>окт.26!I52+F52-E52</f>
        <v>-6720</v>
      </c>
    </row>
    <row r="53" spans="1:9" x14ac:dyDescent="0.25">
      <c r="A53" s="1"/>
      <c r="B53" s="1">
        <v>52</v>
      </c>
      <c r="C53" s="29"/>
      <c r="D53" s="67"/>
      <c r="E53" s="49"/>
      <c r="F53" s="67"/>
      <c r="G53" s="68"/>
      <c r="H53" s="17"/>
      <c r="I53" s="2">
        <f>окт.26!I53+F53-E53</f>
        <v>-15680</v>
      </c>
    </row>
    <row r="54" spans="1:9" x14ac:dyDescent="0.25">
      <c r="A54" s="1"/>
      <c r="B54" s="1">
        <v>53</v>
      </c>
      <c r="C54" s="29"/>
      <c r="D54" s="67"/>
      <c r="E54" s="49"/>
      <c r="F54" s="67"/>
      <c r="G54" s="68"/>
      <c r="H54" s="17"/>
      <c r="I54" s="2">
        <f>окт.26!I54+F54-E54</f>
        <v>-14600</v>
      </c>
    </row>
    <row r="55" spans="1:9" x14ac:dyDescent="0.25">
      <c r="A55" s="1"/>
      <c r="B55" s="1">
        <v>54</v>
      </c>
      <c r="C55" s="29"/>
      <c r="D55" s="67"/>
      <c r="E55" s="49"/>
      <c r="F55" s="67"/>
      <c r="G55" s="68"/>
      <c r="H55" s="17"/>
      <c r="I55" s="2">
        <f>окт.26!I55+F55-E55</f>
        <v>-4420</v>
      </c>
    </row>
    <row r="56" spans="1:9" x14ac:dyDescent="0.25">
      <c r="A56" s="1"/>
      <c r="B56" s="1">
        <v>55</v>
      </c>
      <c r="C56" s="29"/>
      <c r="D56" s="67"/>
      <c r="E56" s="49"/>
      <c r="F56" s="67"/>
      <c r="G56" s="68"/>
      <c r="H56" s="17"/>
      <c r="I56" s="2">
        <f>окт.26!I56+F56-E56</f>
        <v>-4480</v>
      </c>
    </row>
    <row r="57" spans="1:9" x14ac:dyDescent="0.25">
      <c r="A57" s="1"/>
      <c r="B57" s="1">
        <v>56</v>
      </c>
      <c r="C57" s="29"/>
      <c r="D57" s="67"/>
      <c r="E57" s="49"/>
      <c r="F57" s="67"/>
      <c r="G57" s="68"/>
      <c r="H57" s="17"/>
      <c r="I57" s="2">
        <f>окт.26!I57+F57-E57</f>
        <v>0</v>
      </c>
    </row>
    <row r="58" spans="1:9" x14ac:dyDescent="0.25">
      <c r="A58" s="1"/>
      <c r="B58" s="1">
        <v>57</v>
      </c>
      <c r="C58" s="29"/>
      <c r="D58" s="67"/>
      <c r="E58" s="49"/>
      <c r="F58" s="67"/>
      <c r="G58" s="68"/>
      <c r="H58" s="17"/>
      <c r="I58" s="2">
        <f>окт.26!I58+F58-E58</f>
        <v>-33600</v>
      </c>
    </row>
    <row r="59" spans="1:9" x14ac:dyDescent="0.25">
      <c r="A59" s="1"/>
      <c r="B59" s="1">
        <v>58</v>
      </c>
      <c r="C59" s="29"/>
      <c r="D59" s="67"/>
      <c r="E59" s="49"/>
      <c r="F59" s="67"/>
      <c r="G59" s="68"/>
      <c r="H59" s="17"/>
      <c r="I59" s="2">
        <f>окт.26!I59+F59-E59</f>
        <v>-33600</v>
      </c>
    </row>
    <row r="60" spans="1:9" x14ac:dyDescent="0.25">
      <c r="A60" s="1"/>
      <c r="B60" s="1">
        <v>59</v>
      </c>
      <c r="C60" s="29"/>
      <c r="D60" s="67"/>
      <c r="E60" s="49"/>
      <c r="F60" s="67"/>
      <c r="G60" s="68"/>
      <c r="H60" s="17"/>
      <c r="I60" s="2">
        <f>окт.26!I60+F60-E60</f>
        <v>-2240</v>
      </c>
    </row>
    <row r="61" spans="1:9" x14ac:dyDescent="0.25">
      <c r="A61" s="1"/>
      <c r="B61" s="1">
        <v>60</v>
      </c>
      <c r="C61" s="29"/>
      <c r="D61" s="67"/>
      <c r="E61" s="49"/>
      <c r="F61" s="67"/>
      <c r="G61" s="68"/>
      <c r="H61" s="17"/>
      <c r="I61" s="2">
        <f>окт.26!I61+F61-E61</f>
        <v>-2240</v>
      </c>
    </row>
    <row r="62" spans="1:9" x14ac:dyDescent="0.25">
      <c r="A62" s="1"/>
      <c r="B62" s="1">
        <v>61</v>
      </c>
      <c r="C62" s="29"/>
      <c r="D62" s="67"/>
      <c r="E62" s="49"/>
      <c r="F62" s="67"/>
      <c r="G62" s="68"/>
      <c r="H62" s="17"/>
      <c r="I62" s="2">
        <f>окт.26!I62+F62-E62</f>
        <v>-10780</v>
      </c>
    </row>
    <row r="63" spans="1:9" x14ac:dyDescent="0.25">
      <c r="A63" s="1"/>
      <c r="B63" s="1">
        <v>62</v>
      </c>
      <c r="C63" s="29"/>
      <c r="D63" s="67"/>
      <c r="E63" s="49"/>
      <c r="F63" s="67"/>
      <c r="G63" s="68"/>
      <c r="H63" s="17"/>
      <c r="I63" s="2">
        <f>окт.26!I63+F63-E63</f>
        <v>-2240</v>
      </c>
    </row>
    <row r="64" spans="1:9" x14ac:dyDescent="0.25">
      <c r="A64" s="1"/>
      <c r="B64" s="1">
        <v>63</v>
      </c>
      <c r="C64" s="29"/>
      <c r="D64" s="67"/>
      <c r="E64" s="49"/>
      <c r="F64" s="67"/>
      <c r="G64" s="68"/>
      <c r="H64" s="17"/>
      <c r="I64" s="2">
        <f>окт.26!I64+F64-E64</f>
        <v>-2240</v>
      </c>
    </row>
    <row r="65" spans="1:9" x14ac:dyDescent="0.25">
      <c r="A65" s="1"/>
      <c r="B65" s="1">
        <v>64</v>
      </c>
      <c r="C65" s="29"/>
      <c r="D65" s="67"/>
      <c r="E65" s="49"/>
      <c r="F65" s="67"/>
      <c r="G65" s="68"/>
      <c r="H65" s="17"/>
      <c r="I65" s="2">
        <f>окт.26!I65+F65-E65</f>
        <v>-4480</v>
      </c>
    </row>
    <row r="66" spans="1:9" x14ac:dyDescent="0.25">
      <c r="A66" s="1"/>
      <c r="B66" s="1">
        <v>65</v>
      </c>
      <c r="C66" s="29"/>
      <c r="D66" s="67"/>
      <c r="E66" s="49"/>
      <c r="F66" s="67"/>
      <c r="G66" s="68"/>
      <c r="H66" s="17"/>
      <c r="I66" s="2">
        <f>окт.26!I66+F66-E66</f>
        <v>-2240</v>
      </c>
    </row>
    <row r="67" spans="1:9" x14ac:dyDescent="0.25">
      <c r="A67" s="1"/>
      <c r="B67" s="1">
        <v>66</v>
      </c>
      <c r="C67" s="29"/>
      <c r="D67" s="67"/>
      <c r="E67" s="49"/>
      <c r="F67" s="67"/>
      <c r="G67" s="68"/>
      <c r="H67" s="17"/>
      <c r="I67" s="2">
        <f>окт.26!I67+F67-E67</f>
        <v>-2240</v>
      </c>
    </row>
    <row r="68" spans="1:9" x14ac:dyDescent="0.25">
      <c r="A68" s="1"/>
      <c r="B68" s="1">
        <v>67</v>
      </c>
      <c r="C68" s="29"/>
      <c r="D68" s="67"/>
      <c r="E68" s="49"/>
      <c r="F68" s="67"/>
      <c r="G68" s="68"/>
      <c r="H68" s="17"/>
      <c r="I68" s="2">
        <f>окт.26!I68+F68-E68</f>
        <v>-2240</v>
      </c>
    </row>
    <row r="69" spans="1:9" x14ac:dyDescent="0.25">
      <c r="A69" s="1"/>
      <c r="B69" s="1">
        <v>68</v>
      </c>
      <c r="C69" s="29"/>
      <c r="D69" s="67"/>
      <c r="E69" s="49"/>
      <c r="F69" s="67"/>
      <c r="G69" s="68"/>
      <c r="H69" s="17"/>
      <c r="I69" s="2">
        <f>окт.26!I69+F69-E69</f>
        <v>100800</v>
      </c>
    </row>
    <row r="70" spans="1:9" x14ac:dyDescent="0.25">
      <c r="A70" s="28"/>
      <c r="B70" s="1">
        <v>69</v>
      </c>
      <c r="C70" s="20"/>
      <c r="D70" s="67"/>
      <c r="E70" s="49"/>
      <c r="F70" s="67"/>
      <c r="G70" s="68"/>
      <c r="H70" s="17"/>
      <c r="I70" s="2">
        <f>окт.26!I70+F70-E70</f>
        <v>-33600</v>
      </c>
    </row>
    <row r="71" spans="1:9" x14ac:dyDescent="0.25">
      <c r="A71" s="27"/>
      <c r="B71" s="1">
        <v>70</v>
      </c>
      <c r="C71" s="29"/>
      <c r="D71" s="67"/>
      <c r="E71" s="49"/>
      <c r="F71" s="67"/>
      <c r="G71" s="68"/>
      <c r="H71" s="17"/>
      <c r="I71" s="2">
        <f>окт.26!I71+F71-E71</f>
        <v>-3100</v>
      </c>
    </row>
    <row r="72" spans="1:9" x14ac:dyDescent="0.25">
      <c r="A72" s="1"/>
      <c r="B72" s="1">
        <v>71</v>
      </c>
      <c r="C72" s="29"/>
      <c r="D72" s="67"/>
      <c r="E72" s="49"/>
      <c r="F72" s="67"/>
      <c r="G72" s="68"/>
      <c r="H72" s="17"/>
      <c r="I72" s="2">
        <f>окт.26!I72+F72-E72</f>
        <v>-2240</v>
      </c>
    </row>
    <row r="73" spans="1:9" x14ac:dyDescent="0.25">
      <c r="A73" s="1"/>
      <c r="B73" s="1">
        <v>72</v>
      </c>
      <c r="C73" s="29"/>
      <c r="D73" s="67"/>
      <c r="E73" s="49"/>
      <c r="F73" s="67"/>
      <c r="G73" s="68"/>
      <c r="H73" s="17"/>
      <c r="I73" s="2">
        <f>окт.26!I73+F73-E73</f>
        <v>0</v>
      </c>
    </row>
    <row r="74" spans="1:9" x14ac:dyDescent="0.25">
      <c r="A74" s="1"/>
      <c r="B74" s="1">
        <v>73</v>
      </c>
      <c r="C74" s="29"/>
      <c r="D74" s="67"/>
      <c r="E74" s="49"/>
      <c r="F74" s="67"/>
      <c r="G74" s="68"/>
      <c r="H74" s="17"/>
      <c r="I74" s="2">
        <f>окт.26!I74+F74-E74</f>
        <v>0</v>
      </c>
    </row>
    <row r="75" spans="1:9" x14ac:dyDescent="0.25">
      <c r="A75" s="27"/>
      <c r="B75" s="1">
        <v>74</v>
      </c>
      <c r="C75" s="29"/>
      <c r="D75" s="67"/>
      <c r="E75" s="49"/>
      <c r="F75" s="67"/>
      <c r="G75" s="68"/>
      <c r="H75" s="17"/>
      <c r="I75" s="2">
        <f>окт.26!I75+F75-E75</f>
        <v>-6720</v>
      </c>
    </row>
    <row r="76" spans="1:9" x14ac:dyDescent="0.25">
      <c r="A76" s="1"/>
      <c r="B76" s="1">
        <v>75</v>
      </c>
      <c r="C76" s="29"/>
      <c r="D76" s="67"/>
      <c r="E76" s="49"/>
      <c r="F76" s="67"/>
      <c r="G76" s="68"/>
      <c r="H76" s="17"/>
      <c r="I76" s="2">
        <f>окт.26!I76+F76-E76</f>
        <v>-2240</v>
      </c>
    </row>
    <row r="77" spans="1:9" x14ac:dyDescent="0.25">
      <c r="A77" s="1"/>
      <c r="B77" s="1">
        <v>76</v>
      </c>
      <c r="C77" s="29"/>
      <c r="D77" s="67"/>
      <c r="E77" s="49"/>
      <c r="F77" s="67"/>
      <c r="G77" s="68"/>
      <c r="H77" s="17"/>
      <c r="I77" s="2">
        <f>окт.26!I77+F77-E77</f>
        <v>-2240</v>
      </c>
    </row>
    <row r="78" spans="1:9" x14ac:dyDescent="0.25">
      <c r="A78" s="27"/>
      <c r="B78" s="1">
        <v>77</v>
      </c>
      <c r="C78" s="29"/>
      <c r="D78" s="67"/>
      <c r="E78" s="49"/>
      <c r="F78" s="67"/>
      <c r="G78" s="68"/>
      <c r="H78" s="17"/>
      <c r="I78" s="2">
        <f>окт.26!I78+F78-E78</f>
        <v>4480</v>
      </c>
    </row>
    <row r="79" spans="1:9" x14ac:dyDescent="0.25">
      <c r="A79" s="1"/>
      <c r="B79" s="1">
        <v>78</v>
      </c>
      <c r="C79" s="29"/>
      <c r="D79" s="67"/>
      <c r="E79" s="49"/>
      <c r="F79" s="67"/>
      <c r="G79" s="68"/>
      <c r="H79" s="17"/>
      <c r="I79" s="2">
        <f>окт.26!I79+F79-E79</f>
        <v>0</v>
      </c>
    </row>
    <row r="80" spans="1:9" x14ac:dyDescent="0.25">
      <c r="A80" s="1"/>
      <c r="B80" s="1">
        <v>79</v>
      </c>
      <c r="C80" s="29"/>
      <c r="D80" s="67"/>
      <c r="E80" s="49"/>
      <c r="F80" s="67"/>
      <c r="G80" s="68"/>
      <c r="H80" s="17"/>
      <c r="I80" s="2">
        <f>окт.26!I80+F80-E80</f>
        <v>-4480</v>
      </c>
    </row>
    <row r="81" spans="1:9" x14ac:dyDescent="0.25">
      <c r="A81" s="1"/>
      <c r="B81" s="1">
        <v>80</v>
      </c>
      <c r="C81" s="29"/>
      <c r="D81" s="67"/>
      <c r="E81" s="49"/>
      <c r="F81" s="67"/>
      <c r="G81" s="68"/>
      <c r="H81" s="17"/>
      <c r="I81" s="2">
        <f>окт.26!I81+F81-E81</f>
        <v>0</v>
      </c>
    </row>
    <row r="82" spans="1:9" x14ac:dyDescent="0.25">
      <c r="A82" s="1"/>
      <c r="B82" s="1">
        <v>81</v>
      </c>
      <c r="C82" s="29"/>
      <c r="D82" s="67"/>
      <c r="E82" s="49"/>
      <c r="F82" s="67"/>
      <c r="G82" s="68"/>
      <c r="H82" s="17"/>
      <c r="I82" s="2">
        <f>окт.26!I82+F82-E82</f>
        <v>-2240</v>
      </c>
    </row>
    <row r="83" spans="1:9" x14ac:dyDescent="0.25">
      <c r="A83" s="1"/>
      <c r="B83" s="1">
        <v>82</v>
      </c>
      <c r="C83" s="20"/>
      <c r="D83" s="67"/>
      <c r="E83" s="49"/>
      <c r="F83" s="67"/>
      <c r="G83" s="68"/>
      <c r="H83" s="17"/>
      <c r="I83" s="2">
        <f>окт.26!I83+F83-E83</f>
        <v>-2240</v>
      </c>
    </row>
    <row r="84" spans="1:9" x14ac:dyDescent="0.25">
      <c r="A84" s="27"/>
      <c r="B84" s="1">
        <v>83</v>
      </c>
      <c r="C84" s="20"/>
      <c r="D84" s="67"/>
      <c r="E84" s="49"/>
      <c r="F84" s="67"/>
      <c r="G84" s="68"/>
      <c r="H84" s="17"/>
      <c r="I84" s="2">
        <f>окт.26!I84+F84-E84</f>
        <v>-6700</v>
      </c>
    </row>
    <row r="85" spans="1:9" x14ac:dyDescent="0.25">
      <c r="A85" s="1"/>
      <c r="B85" s="1">
        <v>84</v>
      </c>
      <c r="C85" s="29"/>
      <c r="D85" s="67"/>
      <c r="E85" s="49"/>
      <c r="F85" s="67"/>
      <c r="G85" s="68"/>
      <c r="H85" s="17"/>
      <c r="I85" s="2">
        <f>окт.26!I85+F85-E85</f>
        <v>1400</v>
      </c>
    </row>
    <row r="86" spans="1:9" x14ac:dyDescent="0.25">
      <c r="A86" s="1"/>
      <c r="B86" s="1">
        <v>85</v>
      </c>
      <c r="C86" s="29"/>
      <c r="D86" s="67"/>
      <c r="E86" s="49"/>
      <c r="F86" s="67"/>
      <c r="G86" s="68"/>
      <c r="H86" s="17"/>
      <c r="I86" s="2">
        <f>окт.26!I86+F86-E86</f>
        <v>0</v>
      </c>
    </row>
    <row r="87" spans="1:9" x14ac:dyDescent="0.25">
      <c r="A87" s="1"/>
      <c r="B87" s="1">
        <v>86</v>
      </c>
      <c r="C87" s="29"/>
      <c r="D87" s="67"/>
      <c r="E87" s="49"/>
      <c r="F87" s="67"/>
      <c r="G87" s="68"/>
      <c r="H87" s="17"/>
      <c r="I87" s="2">
        <f>окт.26!I87+F87-E87</f>
        <v>-4480</v>
      </c>
    </row>
    <row r="88" spans="1:9" x14ac:dyDescent="0.25">
      <c r="A88" s="28"/>
      <c r="B88" s="1">
        <v>87</v>
      </c>
      <c r="C88" s="29"/>
      <c r="D88" s="67"/>
      <c r="E88" s="49"/>
      <c r="F88" s="67"/>
      <c r="G88" s="68"/>
      <c r="H88" s="17"/>
      <c r="I88" s="2">
        <f>окт.26!I88+F88-E88</f>
        <v>0</v>
      </c>
    </row>
    <row r="89" spans="1:9" x14ac:dyDescent="0.25">
      <c r="A89" s="1"/>
      <c r="B89" s="1">
        <v>88</v>
      </c>
      <c r="C89" s="29"/>
      <c r="D89" s="67"/>
      <c r="E89" s="49"/>
      <c r="F89" s="67"/>
      <c r="G89" s="68"/>
      <c r="H89" s="17"/>
      <c r="I89" s="2">
        <f>окт.26!I89+F89-E89</f>
        <v>-4480</v>
      </c>
    </row>
    <row r="90" spans="1:9" x14ac:dyDescent="0.25">
      <c r="A90" s="1"/>
      <c r="B90" s="1">
        <v>89</v>
      </c>
      <c r="C90" s="29"/>
      <c r="D90" s="67"/>
      <c r="E90" s="49"/>
      <c r="F90" s="67"/>
      <c r="G90" s="68"/>
      <c r="H90" s="17"/>
      <c r="I90" s="2">
        <f>окт.26!I90+F90-E90</f>
        <v>-2240</v>
      </c>
    </row>
    <row r="91" spans="1:9" x14ac:dyDescent="0.25">
      <c r="A91" s="1"/>
      <c r="B91" s="1">
        <v>90</v>
      </c>
      <c r="C91" s="29"/>
      <c r="D91" s="67"/>
      <c r="E91" s="49"/>
      <c r="F91" s="67"/>
      <c r="G91" s="68"/>
      <c r="H91" s="17"/>
      <c r="I91" s="2">
        <f>окт.26!I91+F91-E91</f>
        <v>480</v>
      </c>
    </row>
    <row r="92" spans="1:9" x14ac:dyDescent="0.25">
      <c r="A92" s="1"/>
      <c r="B92" s="1">
        <v>91</v>
      </c>
      <c r="C92" s="29"/>
      <c r="D92" s="67"/>
      <c r="E92" s="49"/>
      <c r="F92" s="67"/>
      <c r="G92" s="68"/>
      <c r="H92" s="17"/>
      <c r="I92" s="2">
        <f>окт.26!I92+F92-E92</f>
        <v>6400</v>
      </c>
    </row>
    <row r="93" spans="1:9" x14ac:dyDescent="0.25">
      <c r="A93" s="1"/>
      <c r="B93" s="1">
        <v>92</v>
      </c>
      <c r="C93" s="29"/>
      <c r="D93" s="67"/>
      <c r="E93" s="49"/>
      <c r="F93" s="67"/>
      <c r="G93" s="68"/>
      <c r="H93" s="17"/>
      <c r="I93" s="2">
        <f>окт.26!I93+F93-E93</f>
        <v>0</v>
      </c>
    </row>
    <row r="94" spans="1:9" x14ac:dyDescent="0.25">
      <c r="A94" s="1"/>
      <c r="B94" s="1">
        <v>93</v>
      </c>
      <c r="C94" s="29"/>
      <c r="D94" s="67"/>
      <c r="E94" s="49"/>
      <c r="F94" s="67"/>
      <c r="G94" s="68"/>
      <c r="H94" s="17"/>
      <c r="I94" s="2">
        <f>окт.26!I94+F94-E94</f>
        <v>0</v>
      </c>
    </row>
    <row r="95" spans="1:9" x14ac:dyDescent="0.25">
      <c r="A95" s="1"/>
      <c r="B95" s="1">
        <v>94</v>
      </c>
      <c r="C95" s="29"/>
      <c r="D95" s="67"/>
      <c r="E95" s="49"/>
      <c r="F95" s="67"/>
      <c r="G95" s="68"/>
      <c r="H95" s="17"/>
      <c r="I95" s="2">
        <f>окт.26!I95+F95-E95</f>
        <v>-4480</v>
      </c>
    </row>
    <row r="96" spans="1:9" x14ac:dyDescent="0.25">
      <c r="A96" s="1"/>
      <c r="B96" s="1">
        <v>95</v>
      </c>
      <c r="C96" s="29"/>
      <c r="D96" s="67"/>
      <c r="E96" s="49"/>
      <c r="F96" s="67"/>
      <c r="G96" s="68"/>
      <c r="H96" s="17"/>
      <c r="I96" s="2">
        <f>окт.26!I96+F96-E96</f>
        <v>-2240</v>
      </c>
    </row>
    <row r="97" spans="1:9" x14ac:dyDescent="0.25">
      <c r="A97" s="1"/>
      <c r="B97" s="1">
        <v>96</v>
      </c>
      <c r="C97" s="20"/>
      <c r="D97" s="67"/>
      <c r="E97" s="49"/>
      <c r="F97" s="67"/>
      <c r="G97" s="68"/>
      <c r="H97" s="17"/>
      <c r="I97" s="2">
        <f>окт.26!I97+F97-E97</f>
        <v>-8960</v>
      </c>
    </row>
    <row r="98" spans="1:9" x14ac:dyDescent="0.25">
      <c r="A98" s="1"/>
      <c r="B98" s="1">
        <v>97</v>
      </c>
      <c r="C98" s="29"/>
      <c r="D98" s="67"/>
      <c r="E98" s="49"/>
      <c r="F98" s="67"/>
      <c r="G98" s="68"/>
      <c r="H98" s="17"/>
      <c r="I98" s="2">
        <f>окт.26!I98+F98-E98</f>
        <v>-23600</v>
      </c>
    </row>
    <row r="99" spans="1:9" x14ac:dyDescent="0.25">
      <c r="A99" s="1"/>
      <c r="B99" s="1">
        <v>98</v>
      </c>
      <c r="C99" s="29"/>
      <c r="D99" s="67"/>
      <c r="E99" s="49"/>
      <c r="F99" s="67"/>
      <c r="G99" s="68"/>
      <c r="H99" s="17"/>
      <c r="I99" s="2">
        <f>окт.26!I99+F99-E99</f>
        <v>-2240</v>
      </c>
    </row>
    <row r="100" spans="1:9" x14ac:dyDescent="0.25">
      <c r="A100" s="1"/>
      <c r="B100" s="1">
        <v>99</v>
      </c>
      <c r="C100" s="29"/>
      <c r="D100" s="67"/>
      <c r="E100" s="49"/>
      <c r="F100" s="67"/>
      <c r="G100" s="68"/>
      <c r="H100" s="17"/>
      <c r="I100" s="2">
        <f>окт.26!I100+F100-E100</f>
        <v>-2240</v>
      </c>
    </row>
    <row r="101" spans="1:9" x14ac:dyDescent="0.25">
      <c r="A101" s="1"/>
      <c r="B101" s="1">
        <v>100</v>
      </c>
      <c r="C101" s="29"/>
      <c r="D101" s="67"/>
      <c r="E101" s="49"/>
      <c r="F101" s="67"/>
      <c r="G101" s="68"/>
      <c r="H101" s="17"/>
      <c r="I101" s="2">
        <f>окт.26!I101+F101-E101</f>
        <v>-23600</v>
      </c>
    </row>
    <row r="102" spans="1:9" x14ac:dyDescent="0.25">
      <c r="A102" s="1"/>
      <c r="B102" s="1">
        <v>101</v>
      </c>
      <c r="C102" s="29"/>
      <c r="D102" s="67"/>
      <c r="E102" s="49"/>
      <c r="F102" s="67"/>
      <c r="G102" s="68"/>
      <c r="H102" s="17"/>
      <c r="I102" s="2">
        <f>окт.26!I102+F102-E102</f>
        <v>0</v>
      </c>
    </row>
    <row r="103" spans="1:9" x14ac:dyDescent="0.25">
      <c r="A103" s="1"/>
      <c r="B103" s="1">
        <v>102</v>
      </c>
      <c r="C103" s="29"/>
      <c r="D103" s="67"/>
      <c r="E103" s="49"/>
      <c r="F103" s="67"/>
      <c r="G103" s="68"/>
      <c r="H103" s="17"/>
      <c r="I103" s="2">
        <f>окт.26!I103+F103-E103</f>
        <v>-23600</v>
      </c>
    </row>
    <row r="104" spans="1:9" x14ac:dyDescent="0.25">
      <c r="A104" s="1"/>
      <c r="B104" s="1">
        <v>103</v>
      </c>
      <c r="C104" s="29"/>
      <c r="D104" s="67"/>
      <c r="E104" s="49"/>
      <c r="F104" s="67"/>
      <c r="G104" s="68"/>
      <c r="H104" s="17"/>
      <c r="I104" s="2">
        <f>окт.26!I104+F104-E104</f>
        <v>-6720</v>
      </c>
    </row>
    <row r="105" spans="1:9" x14ac:dyDescent="0.25">
      <c r="A105" s="1"/>
      <c r="B105" s="1">
        <v>104</v>
      </c>
      <c r="C105" s="29"/>
      <c r="D105" s="67"/>
      <c r="E105" s="49"/>
      <c r="F105" s="67"/>
      <c r="G105" s="68"/>
      <c r="H105" s="17"/>
      <c r="I105" s="2">
        <f>окт.26!I105+F105-E105</f>
        <v>-2240</v>
      </c>
    </row>
    <row r="106" spans="1:9" x14ac:dyDescent="0.25">
      <c r="A106" s="1"/>
      <c r="B106" s="1">
        <v>105</v>
      </c>
      <c r="C106" s="29"/>
      <c r="D106" s="67"/>
      <c r="E106" s="49"/>
      <c r="F106" s="67"/>
      <c r="G106" s="68"/>
      <c r="H106" s="17"/>
      <c r="I106" s="2">
        <f>окт.26!I106+F106-E106</f>
        <v>-33600</v>
      </c>
    </row>
    <row r="107" spans="1:9" x14ac:dyDescent="0.25">
      <c r="A107" s="1"/>
      <c r="B107" s="1">
        <v>106</v>
      </c>
      <c r="C107" s="29"/>
      <c r="D107" s="67"/>
      <c r="E107" s="49"/>
      <c r="F107" s="67"/>
      <c r="G107" s="68"/>
      <c r="H107" s="17"/>
      <c r="I107" s="2">
        <f>окт.26!I107+F107-E107</f>
        <v>80908</v>
      </c>
    </row>
    <row r="108" spans="1:9" x14ac:dyDescent="0.25">
      <c r="A108" s="1"/>
      <c r="B108" s="1">
        <v>107</v>
      </c>
      <c r="C108" s="29"/>
      <c r="D108" s="67"/>
      <c r="E108" s="49"/>
      <c r="F108" s="67"/>
      <c r="G108" s="68"/>
      <c r="H108" s="17"/>
      <c r="I108" s="2">
        <f>окт.26!I108+F108-E108</f>
        <v>0</v>
      </c>
    </row>
    <row r="109" spans="1:9" x14ac:dyDescent="0.25">
      <c r="A109" s="1"/>
      <c r="B109" s="1">
        <v>108</v>
      </c>
      <c r="C109" s="29"/>
      <c r="D109" s="67"/>
      <c r="E109" s="49"/>
      <c r="F109" s="67"/>
      <c r="G109" s="68"/>
      <c r="H109" s="17"/>
      <c r="I109" s="2">
        <f>окт.26!I109+F109-E109</f>
        <v>0</v>
      </c>
    </row>
    <row r="110" spans="1:9" x14ac:dyDescent="0.25">
      <c r="A110" s="1"/>
      <c r="B110" s="1">
        <v>109</v>
      </c>
      <c r="C110" s="29"/>
      <c r="D110" s="67"/>
      <c r="E110" s="49"/>
      <c r="F110" s="67"/>
      <c r="G110" s="68"/>
      <c r="H110" s="17"/>
      <c r="I110" s="2">
        <f>окт.26!I110+F110-E110</f>
        <v>0</v>
      </c>
    </row>
    <row r="111" spans="1:9" x14ac:dyDescent="0.25">
      <c r="A111" s="1"/>
      <c r="B111" s="1">
        <v>110</v>
      </c>
      <c r="C111" s="29"/>
      <c r="D111" s="67"/>
      <c r="E111" s="49"/>
      <c r="F111" s="67"/>
      <c r="G111" s="68"/>
      <c r="H111" s="17"/>
      <c r="I111" s="2">
        <f>окт.26!I111+F111-E111</f>
        <v>-33600</v>
      </c>
    </row>
    <row r="112" spans="1:9" x14ac:dyDescent="0.25">
      <c r="A112" s="1"/>
      <c r="B112" s="1">
        <v>111</v>
      </c>
      <c r="C112" s="29"/>
      <c r="D112" s="67"/>
      <c r="E112" s="49"/>
      <c r="F112" s="67"/>
      <c r="G112" s="68"/>
      <c r="H112" s="17"/>
      <c r="I112" s="2">
        <f>окт.26!I112+F112-E112</f>
        <v>0</v>
      </c>
    </row>
    <row r="113" spans="1:9" x14ac:dyDescent="0.25">
      <c r="A113" s="1"/>
      <c r="B113" s="1">
        <v>112</v>
      </c>
      <c r="C113" s="29"/>
      <c r="D113" s="67"/>
      <c r="E113" s="49"/>
      <c r="F113" s="67"/>
      <c r="G113" s="68"/>
      <c r="H113" s="17"/>
      <c r="I113" s="2">
        <f>окт.26!I113+F113-E113</f>
        <v>-2100</v>
      </c>
    </row>
    <row r="114" spans="1:9" x14ac:dyDescent="0.25">
      <c r="A114" s="1"/>
      <c r="B114" s="1">
        <v>113</v>
      </c>
      <c r="C114" s="29"/>
      <c r="D114" s="67"/>
      <c r="E114" s="49"/>
      <c r="F114" s="67"/>
      <c r="G114" s="68"/>
      <c r="H114" s="17"/>
      <c r="I114" s="2">
        <f>окт.26!I114+F114-E114</f>
        <v>0</v>
      </c>
    </row>
    <row r="115" spans="1:9" x14ac:dyDescent="0.25">
      <c r="A115" s="28"/>
      <c r="B115" s="1">
        <v>114</v>
      </c>
      <c r="C115" s="29"/>
      <c r="D115" s="67"/>
      <c r="E115" s="49"/>
      <c r="F115" s="67"/>
      <c r="G115" s="68"/>
      <c r="H115" s="17"/>
      <c r="I115" s="2">
        <f>окт.26!I115+F115-E115</f>
        <v>14680</v>
      </c>
    </row>
    <row r="116" spans="1:9" x14ac:dyDescent="0.25">
      <c r="A116" s="1"/>
      <c r="B116" s="1">
        <v>115</v>
      </c>
      <c r="C116" s="29"/>
      <c r="D116" s="67"/>
      <c r="E116" s="49"/>
      <c r="F116" s="67"/>
      <c r="G116" s="68"/>
      <c r="H116" s="17"/>
      <c r="I116" s="2">
        <f>окт.26!I116+F116-E116</f>
        <v>2240</v>
      </c>
    </row>
    <row r="117" spans="1:9" x14ac:dyDescent="0.25">
      <c r="A117" s="1"/>
      <c r="B117" s="1">
        <v>116</v>
      </c>
      <c r="C117" s="20"/>
      <c r="D117" s="67"/>
      <c r="E117" s="49"/>
      <c r="F117" s="67"/>
      <c r="G117" s="68"/>
      <c r="H117" s="17"/>
      <c r="I117" s="2">
        <f>окт.26!I117+F117-E117</f>
        <v>0</v>
      </c>
    </row>
    <row r="118" spans="1:9" x14ac:dyDescent="0.25">
      <c r="A118" s="1"/>
      <c r="B118" s="1">
        <v>117</v>
      </c>
      <c r="C118" s="29"/>
      <c r="D118" s="67"/>
      <c r="E118" s="49"/>
      <c r="F118" s="67"/>
      <c r="G118" s="68"/>
      <c r="H118" s="17"/>
      <c r="I118" s="2">
        <f>окт.26!I118+F118-E118</f>
        <v>-4640</v>
      </c>
    </row>
    <row r="119" spans="1:9" x14ac:dyDescent="0.25">
      <c r="A119" s="1"/>
      <c r="B119" s="1">
        <v>118</v>
      </c>
      <c r="C119" s="29"/>
      <c r="D119" s="67"/>
      <c r="E119" s="49"/>
      <c r="F119" s="67"/>
      <c r="G119" s="68"/>
      <c r="H119" s="17"/>
      <c r="I119" s="2">
        <f>окт.26!I119+F119-E119</f>
        <v>-2240</v>
      </c>
    </row>
    <row r="120" spans="1:9" x14ac:dyDescent="0.25">
      <c r="A120" s="1"/>
      <c r="B120" s="1">
        <v>119</v>
      </c>
      <c r="C120" s="29"/>
      <c r="D120" s="67"/>
      <c r="E120" s="49"/>
      <c r="F120" s="67"/>
      <c r="G120" s="68"/>
      <c r="H120" s="17"/>
      <c r="I120" s="2">
        <f>окт.26!I120+F120-E120</f>
        <v>20160</v>
      </c>
    </row>
    <row r="121" spans="1:9" x14ac:dyDescent="0.25">
      <c r="A121" s="1"/>
      <c r="B121" s="1">
        <v>120</v>
      </c>
      <c r="C121" s="29"/>
      <c r="D121" s="67"/>
      <c r="E121" s="49"/>
      <c r="F121" s="67"/>
      <c r="G121" s="68"/>
      <c r="H121" s="17"/>
      <c r="I121" s="2">
        <f>окт.26!I121+F121-E121</f>
        <v>0</v>
      </c>
    </row>
    <row r="122" spans="1:9" x14ac:dyDescent="0.25">
      <c r="A122" s="1"/>
      <c r="B122" s="1">
        <v>121</v>
      </c>
      <c r="C122" s="29"/>
      <c r="D122" s="67"/>
      <c r="E122" s="49"/>
      <c r="F122" s="67"/>
      <c r="G122" s="68"/>
      <c r="H122" s="17"/>
      <c r="I122" s="2">
        <f>окт.26!I122+F122-E122</f>
        <v>0</v>
      </c>
    </row>
    <row r="123" spans="1:9" x14ac:dyDescent="0.25">
      <c r="A123" s="1"/>
      <c r="B123" s="1">
        <v>122</v>
      </c>
      <c r="C123" s="29"/>
      <c r="D123" s="67"/>
      <c r="E123" s="49"/>
      <c r="F123" s="67"/>
      <c r="G123" s="68"/>
      <c r="H123" s="17"/>
      <c r="I123" s="2">
        <f>окт.26!I123+F123-E123</f>
        <v>0</v>
      </c>
    </row>
    <row r="124" spans="1:9" x14ac:dyDescent="0.25">
      <c r="A124" s="1"/>
      <c r="B124" s="1">
        <v>123</v>
      </c>
      <c r="C124" s="29"/>
      <c r="D124" s="67"/>
      <c r="E124" s="49"/>
      <c r="F124" s="67"/>
      <c r="G124" s="68"/>
      <c r="H124" s="17"/>
      <c r="I124" s="2">
        <f>окт.26!I124+F124-E124</f>
        <v>0</v>
      </c>
    </row>
    <row r="125" spans="1:9" x14ac:dyDescent="0.25">
      <c r="A125" s="1"/>
      <c r="B125" s="1">
        <v>124</v>
      </c>
      <c r="C125" s="29"/>
      <c r="D125" s="67"/>
      <c r="E125" s="49"/>
      <c r="F125" s="67"/>
      <c r="G125" s="68"/>
      <c r="H125" s="17"/>
      <c r="I125" s="2">
        <f>окт.26!I125+F125-E125</f>
        <v>0</v>
      </c>
    </row>
    <row r="126" spans="1:9" x14ac:dyDescent="0.25">
      <c r="A126" s="1"/>
      <c r="B126" s="1">
        <v>125</v>
      </c>
      <c r="C126" s="29"/>
      <c r="D126" s="67"/>
      <c r="E126" s="49"/>
      <c r="F126" s="67"/>
      <c r="G126" s="68"/>
      <c r="H126" s="17"/>
      <c r="I126" s="2">
        <f>окт.26!I126+F126-E126</f>
        <v>0</v>
      </c>
    </row>
    <row r="127" spans="1:9" x14ac:dyDescent="0.25">
      <c r="A127" s="1"/>
      <c r="B127" s="1">
        <v>126</v>
      </c>
      <c r="C127" s="29"/>
      <c r="D127" s="67"/>
      <c r="E127" s="49"/>
      <c r="F127" s="67"/>
      <c r="G127" s="68"/>
      <c r="H127" s="17"/>
      <c r="I127" s="2">
        <f>окт.26!I127+F127-E127</f>
        <v>0</v>
      </c>
    </row>
    <row r="128" spans="1:9" x14ac:dyDescent="0.25">
      <c r="A128" s="1"/>
      <c r="B128" s="1">
        <v>127</v>
      </c>
      <c r="C128" s="29"/>
      <c r="D128" s="67"/>
      <c r="E128" s="49"/>
      <c r="F128" s="67"/>
      <c r="G128" s="68"/>
      <c r="H128" s="17"/>
      <c r="I128" s="2">
        <f>окт.26!I128+F128-E128</f>
        <v>0</v>
      </c>
    </row>
    <row r="129" spans="1:9" x14ac:dyDescent="0.25">
      <c r="A129" s="1"/>
      <c r="B129" s="1">
        <v>128</v>
      </c>
      <c r="C129" s="29"/>
      <c r="D129" s="67"/>
      <c r="E129" s="49"/>
      <c r="F129" s="67"/>
      <c r="G129" s="68"/>
      <c r="H129" s="17"/>
      <c r="I129" s="2">
        <f>окт.26!I129+F129-E129</f>
        <v>0</v>
      </c>
    </row>
    <row r="130" spans="1:9" x14ac:dyDescent="0.25">
      <c r="A130" s="1"/>
      <c r="B130" s="1">
        <v>129</v>
      </c>
      <c r="C130" s="29"/>
      <c r="D130" s="67"/>
      <c r="E130" s="49"/>
      <c r="F130" s="67"/>
      <c r="G130" s="68"/>
      <c r="H130" s="17"/>
      <c r="I130" s="2">
        <f>окт.26!I130+F130-E130</f>
        <v>0</v>
      </c>
    </row>
    <row r="131" spans="1:9" x14ac:dyDescent="0.25">
      <c r="A131" s="1"/>
      <c r="B131" s="1">
        <v>130</v>
      </c>
      <c r="C131" s="29"/>
      <c r="D131" s="67"/>
      <c r="E131" s="49"/>
      <c r="F131" s="67"/>
      <c r="G131" s="68"/>
      <c r="H131" s="17"/>
      <c r="I131" s="2">
        <f>окт.26!I131+F131-E131</f>
        <v>0</v>
      </c>
    </row>
    <row r="132" spans="1:9" x14ac:dyDescent="0.25">
      <c r="A132" s="1"/>
      <c r="B132" s="1">
        <v>131</v>
      </c>
      <c r="C132" s="29"/>
      <c r="D132" s="67"/>
      <c r="E132" s="49"/>
      <c r="F132" s="67"/>
      <c r="G132" s="68"/>
      <c r="H132" s="17"/>
      <c r="I132" s="2">
        <f>окт.26!I132+F132-E132</f>
        <v>0</v>
      </c>
    </row>
    <row r="133" spans="1:9" x14ac:dyDescent="0.25">
      <c r="A133" s="11"/>
      <c r="B133" s="1">
        <v>132</v>
      </c>
      <c r="C133" s="29"/>
      <c r="D133" s="67"/>
      <c r="E133" s="49"/>
      <c r="F133" s="67"/>
      <c r="G133" s="68"/>
      <c r="H133" s="17"/>
      <c r="I133" s="2">
        <f>окт.26!I133+F133-E133</f>
        <v>0</v>
      </c>
    </row>
    <row r="134" spans="1:9" x14ac:dyDescent="0.25">
      <c r="A134" s="11"/>
      <c r="B134" s="1">
        <v>133</v>
      </c>
      <c r="C134" s="29"/>
      <c r="D134" s="67"/>
      <c r="E134" s="49"/>
      <c r="F134" s="67"/>
      <c r="G134" s="68"/>
      <c r="H134" s="17"/>
      <c r="I134" s="2">
        <f>окт.26!I134+F134-E134</f>
        <v>0</v>
      </c>
    </row>
    <row r="135" spans="1:9" x14ac:dyDescent="0.25">
      <c r="A135" s="11"/>
      <c r="B135" s="1">
        <v>134</v>
      </c>
      <c r="C135" s="29"/>
      <c r="D135" s="67"/>
      <c r="E135" s="49"/>
      <c r="F135" s="67"/>
      <c r="G135" s="68"/>
      <c r="H135" s="17"/>
      <c r="I135" s="2">
        <f>окт.26!I135+F135-E135</f>
        <v>0</v>
      </c>
    </row>
    <row r="136" spans="1:9" x14ac:dyDescent="0.25">
      <c r="A136" s="11"/>
      <c r="B136" s="1">
        <v>135</v>
      </c>
      <c r="C136" s="29"/>
      <c r="D136" s="67"/>
      <c r="E136" s="49"/>
      <c r="F136" s="67"/>
      <c r="G136" s="68"/>
      <c r="H136" s="17"/>
      <c r="I136" s="2">
        <f>окт.26!I136+F136-E136</f>
        <v>0</v>
      </c>
    </row>
    <row r="137" spans="1:9" x14ac:dyDescent="0.25">
      <c r="A137" s="11"/>
      <c r="B137" s="1">
        <v>136</v>
      </c>
      <c r="C137" s="29"/>
      <c r="D137" s="67"/>
      <c r="E137" s="49"/>
      <c r="F137" s="67"/>
      <c r="G137" s="68"/>
      <c r="H137" s="17"/>
      <c r="I137" s="2">
        <f>окт.26!I137+F137-E137</f>
        <v>0</v>
      </c>
    </row>
    <row r="138" spans="1:9" x14ac:dyDescent="0.25">
      <c r="A138" s="11"/>
      <c r="B138" s="1">
        <v>137</v>
      </c>
      <c r="C138" s="29"/>
      <c r="D138" s="67"/>
      <c r="E138" s="49"/>
      <c r="F138" s="67"/>
      <c r="G138" s="68"/>
      <c r="H138" s="17"/>
      <c r="I138" s="2">
        <f>окт.26!I138+F138-E138</f>
        <v>0</v>
      </c>
    </row>
    <row r="139" spans="1:9" x14ac:dyDescent="0.25">
      <c r="A139" s="11"/>
      <c r="B139" s="1">
        <v>138</v>
      </c>
      <c r="C139" s="29"/>
      <c r="D139" s="67"/>
      <c r="E139" s="49"/>
      <c r="F139" s="67"/>
      <c r="G139" s="68"/>
      <c r="H139" s="17"/>
      <c r="I139" s="2">
        <f>окт.26!I139+F139-E139</f>
        <v>0</v>
      </c>
    </row>
    <row r="140" spans="1:9" x14ac:dyDescent="0.25">
      <c r="A140" s="11"/>
      <c r="B140" s="1">
        <v>139</v>
      </c>
      <c r="C140" s="29"/>
      <c r="D140" s="67"/>
      <c r="E140" s="49"/>
      <c r="F140" s="67"/>
      <c r="G140" s="68"/>
      <c r="H140" s="17"/>
      <c r="I140" s="2">
        <f>окт.26!I140+F140-E140</f>
        <v>-2240</v>
      </c>
    </row>
    <row r="141" spans="1:9" x14ac:dyDescent="0.25">
      <c r="A141" s="11"/>
      <c r="B141" s="1">
        <v>140</v>
      </c>
      <c r="C141" s="29"/>
      <c r="D141" s="67"/>
      <c r="E141" s="49"/>
      <c r="F141" s="67"/>
      <c r="G141" s="68"/>
      <c r="H141" s="17"/>
      <c r="I141" s="2">
        <f>окт.26!I141+F141-E141</f>
        <v>-1960</v>
      </c>
    </row>
    <row r="142" spans="1:9" x14ac:dyDescent="0.25">
      <c r="A142" s="11"/>
      <c r="B142" s="1">
        <v>141</v>
      </c>
      <c r="C142" s="20"/>
      <c r="D142" s="67"/>
      <c r="E142" s="49"/>
      <c r="F142" s="67"/>
      <c r="G142" s="68"/>
      <c r="H142" s="17"/>
      <c r="I142" s="2">
        <f>окт.26!I142+F142-E142</f>
        <v>-6720</v>
      </c>
    </row>
    <row r="143" spans="1:9" x14ac:dyDescent="0.25">
      <c r="A143" s="11"/>
      <c r="B143" s="1">
        <v>142.143</v>
      </c>
      <c r="C143" s="29"/>
      <c r="D143" s="67"/>
      <c r="E143" s="49"/>
      <c r="F143" s="67"/>
      <c r="G143" s="68"/>
      <c r="H143" s="17"/>
      <c r="I143" s="2">
        <f>окт.26!I143+F143-E143</f>
        <v>1240</v>
      </c>
    </row>
    <row r="144" spans="1:9" x14ac:dyDescent="0.25">
      <c r="A144" s="11"/>
      <c r="B144" s="1">
        <v>144</v>
      </c>
      <c r="C144" s="29"/>
      <c r="D144" s="67"/>
      <c r="E144" s="49"/>
      <c r="F144" s="67"/>
      <c r="G144" s="68"/>
      <c r="H144" s="17"/>
      <c r="I144" s="2">
        <f>окт.26!I144+F144-E144</f>
        <v>3800</v>
      </c>
    </row>
    <row r="145" spans="1:9" x14ac:dyDescent="0.25">
      <c r="A145" s="11"/>
      <c r="B145" s="1">
        <v>145</v>
      </c>
      <c r="C145" s="29"/>
      <c r="D145" s="67"/>
      <c r="E145" s="49"/>
      <c r="F145" s="67"/>
      <c r="G145" s="68"/>
      <c r="H145" s="17"/>
      <c r="I145" s="2">
        <f>окт.26!I145+F145-E145</f>
        <v>-2480</v>
      </c>
    </row>
    <row r="146" spans="1:9" x14ac:dyDescent="0.25">
      <c r="A146" s="11"/>
      <c r="B146" s="1">
        <v>146</v>
      </c>
      <c r="C146" s="8"/>
      <c r="D146" s="67"/>
      <c r="E146" s="49"/>
      <c r="F146" s="67"/>
      <c r="G146" s="68"/>
      <c r="H146" s="17"/>
      <c r="I146" s="2">
        <f>окт.26!I146+F146-E146</f>
        <v>4460</v>
      </c>
    </row>
    <row r="147" spans="1:9" x14ac:dyDescent="0.25">
      <c r="A147" s="11"/>
      <c r="B147" s="1">
        <v>147</v>
      </c>
      <c r="C147" s="29"/>
      <c r="D147" s="67"/>
      <c r="E147" s="49"/>
      <c r="F147" s="67"/>
      <c r="G147" s="68"/>
      <c r="H147" s="17"/>
      <c r="I147" s="2">
        <f>окт.26!I147+F147-E147</f>
        <v>-1240</v>
      </c>
    </row>
    <row r="148" spans="1:9" x14ac:dyDescent="0.25">
      <c r="A148" s="11"/>
      <c r="B148" s="1">
        <v>148</v>
      </c>
      <c r="C148" s="29"/>
      <c r="D148" s="67"/>
      <c r="E148" s="49"/>
      <c r="F148" s="67"/>
      <c r="G148" s="68"/>
      <c r="H148" s="17"/>
      <c r="I148" s="2">
        <f>окт.26!I148+F148-E148</f>
        <v>11400</v>
      </c>
    </row>
    <row r="149" spans="1:9" x14ac:dyDescent="0.25">
      <c r="A149" s="11"/>
      <c r="B149" s="1">
        <v>149</v>
      </c>
      <c r="C149" s="29"/>
      <c r="D149" s="67"/>
      <c r="E149" s="49"/>
      <c r="F149" s="67"/>
      <c r="G149" s="68"/>
      <c r="H149" s="17"/>
      <c r="I149" s="2">
        <f>окт.26!I149+F149-E149</f>
        <v>-11890</v>
      </c>
    </row>
    <row r="150" spans="1:9" x14ac:dyDescent="0.25">
      <c r="A150" s="11"/>
      <c r="B150" s="1">
        <v>150</v>
      </c>
      <c r="C150" s="29"/>
      <c r="D150" s="67"/>
      <c r="E150" s="49"/>
      <c r="F150" s="67"/>
      <c r="G150" s="68"/>
      <c r="H150" s="17"/>
      <c r="I150" s="2">
        <f>окт.26!I150+F150-E150</f>
        <v>-1660</v>
      </c>
    </row>
    <row r="151" spans="1:9" x14ac:dyDescent="0.25">
      <c r="A151" s="11"/>
      <c r="B151" s="1">
        <v>151</v>
      </c>
      <c r="C151" s="29"/>
      <c r="D151" s="67"/>
      <c r="E151" s="49"/>
      <c r="F151" s="67"/>
      <c r="G151" s="68"/>
      <c r="H151" s="17"/>
      <c r="I151" s="2">
        <f>окт.26!I151+F151-E151</f>
        <v>-1240</v>
      </c>
    </row>
    <row r="152" spans="1:9" x14ac:dyDescent="0.25">
      <c r="A152" s="11"/>
      <c r="B152" s="1">
        <v>152</v>
      </c>
      <c r="C152" s="29"/>
      <c r="D152" s="67"/>
      <c r="E152" s="49"/>
      <c r="F152" s="67"/>
      <c r="G152" s="68"/>
      <c r="H152" s="17"/>
      <c r="I152" s="2">
        <f>окт.26!I152+F152-E152</f>
        <v>-18600</v>
      </c>
    </row>
    <row r="153" spans="1:9" x14ac:dyDescent="0.25">
      <c r="A153" s="11"/>
      <c r="B153" s="1">
        <v>153</v>
      </c>
      <c r="C153" s="8"/>
      <c r="D153" s="67"/>
      <c r="E153" s="49"/>
      <c r="F153" s="67"/>
      <c r="G153" s="68"/>
      <c r="H153" s="17"/>
      <c r="I153" s="2">
        <f>окт.26!I153+F153-E153</f>
        <v>-2300</v>
      </c>
    </row>
    <row r="154" spans="1:9" x14ac:dyDescent="0.25">
      <c r="A154" s="11"/>
      <c r="B154" s="1">
        <v>154</v>
      </c>
      <c r="C154" s="29"/>
      <c r="D154" s="67"/>
      <c r="E154" s="49"/>
      <c r="F154" s="67"/>
      <c r="G154" s="68"/>
      <c r="H154" s="17"/>
      <c r="I154" s="2">
        <f>окт.26!I154+F154-E154</f>
        <v>-16600</v>
      </c>
    </row>
    <row r="155" spans="1:9" x14ac:dyDescent="0.25">
      <c r="A155" s="11"/>
      <c r="B155" s="1">
        <v>155</v>
      </c>
      <c r="C155" s="29"/>
      <c r="D155" s="67"/>
      <c r="E155" s="49"/>
      <c r="F155" s="67"/>
      <c r="G155" s="68"/>
      <c r="H155" s="17"/>
      <c r="I155" s="2">
        <f>окт.26!I155+F155-E155</f>
        <v>-18600</v>
      </c>
    </row>
    <row r="156" spans="1:9" x14ac:dyDescent="0.25">
      <c r="A156" s="11"/>
      <c r="B156" s="1">
        <v>156</v>
      </c>
      <c r="C156" s="29"/>
      <c r="D156" s="67"/>
      <c r="E156" s="49"/>
      <c r="F156" s="67"/>
      <c r="G156" s="68"/>
      <c r="H156" s="17"/>
      <c r="I156" s="2">
        <f>окт.26!I156+F156-E156</f>
        <v>-7440</v>
      </c>
    </row>
    <row r="157" spans="1:9" x14ac:dyDescent="0.25">
      <c r="A157" s="11"/>
      <c r="B157" s="1">
        <v>157</v>
      </c>
      <c r="C157" s="29"/>
      <c r="D157" s="67"/>
      <c r="E157" s="49"/>
      <c r="F157" s="67"/>
      <c r="G157" s="68"/>
      <c r="H157" s="17"/>
      <c r="I157" s="2">
        <f>окт.26!I157+F157-E157</f>
        <v>-3720</v>
      </c>
    </row>
    <row r="158" spans="1:9" x14ac:dyDescent="0.25">
      <c r="B158" s="1">
        <v>158</v>
      </c>
      <c r="C158" s="29"/>
      <c r="D158" s="67"/>
      <c r="E158" s="49"/>
      <c r="F158" s="67"/>
      <c r="G158" s="68"/>
      <c r="H158" s="17"/>
      <c r="I158" s="2">
        <f>окт.26!I158+F158-E158</f>
        <v>-18600</v>
      </c>
    </row>
  </sheetData>
  <mergeCells count="1">
    <mergeCell ref="C1:I2"/>
  </mergeCells>
  <conditionalFormatting sqref="I1:I158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07B3C-907F-4589-8E66-C5DFA854C875}">
  <sheetPr>
    <tabColor theme="6" tint="-0.499984740745262"/>
  </sheetPr>
  <dimension ref="A1:I158"/>
  <sheetViews>
    <sheetView zoomScale="115" zoomScaleNormal="115" workbookViewId="0">
      <selection activeCell="C3" sqref="C3"/>
    </sheetView>
  </sheetViews>
  <sheetFormatPr defaultRowHeight="15" x14ac:dyDescent="0.25"/>
  <cols>
    <col min="3" max="3" width="18.5703125" customWidth="1"/>
    <col min="5" max="5" width="14.5703125" customWidth="1"/>
    <col min="6" max="6" width="11.5703125" bestFit="1" customWidth="1"/>
    <col min="8" max="8" width="10.140625" bestFit="1" customWidth="1"/>
    <col min="9" max="9" width="16" customWidth="1"/>
  </cols>
  <sheetData>
    <row r="1" spans="1:9" x14ac:dyDescent="0.25">
      <c r="A1" s="10" t="s">
        <v>2</v>
      </c>
      <c r="B1" s="67" t="s">
        <v>3</v>
      </c>
      <c r="C1" s="71">
        <v>46357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7" t="s">
        <v>13</v>
      </c>
      <c r="B3" s="67" t="s">
        <v>14</v>
      </c>
      <c r="C3" s="20" t="s">
        <v>8</v>
      </c>
      <c r="D3" s="67" t="s">
        <v>15</v>
      </c>
      <c r="E3" s="67" t="s">
        <v>16</v>
      </c>
      <c r="F3" s="14" t="s">
        <v>12</v>
      </c>
      <c r="G3" s="68" t="s">
        <v>17</v>
      </c>
      <c r="H3" s="17" t="s">
        <v>18</v>
      </c>
      <c r="I3" s="15" t="s">
        <v>19</v>
      </c>
    </row>
    <row r="4" spans="1:9" x14ac:dyDescent="0.25">
      <c r="A4" s="16"/>
      <c r="B4" s="67">
        <v>1</v>
      </c>
      <c r="C4" s="54"/>
      <c r="D4" s="67"/>
      <c r="E4" s="49"/>
      <c r="F4" s="67"/>
      <c r="G4" s="68"/>
      <c r="H4" s="17"/>
      <c r="I4" s="2">
        <f>ноя.26!I4+F4-E4</f>
        <v>-20600</v>
      </c>
    </row>
    <row r="5" spans="1:9" x14ac:dyDescent="0.25">
      <c r="A5" s="27"/>
      <c r="B5" s="67">
        <v>2</v>
      </c>
      <c r="C5" s="21"/>
      <c r="D5" s="67"/>
      <c r="E5" s="49"/>
      <c r="F5" s="67"/>
      <c r="G5" s="68"/>
      <c r="H5" s="17"/>
      <c r="I5" s="2">
        <f>ноя.26!I5+F5-E5</f>
        <v>-2240</v>
      </c>
    </row>
    <row r="6" spans="1:9" s="26" customFormat="1" x14ac:dyDescent="0.25">
      <c r="A6" s="27"/>
      <c r="B6" s="25">
        <v>3</v>
      </c>
      <c r="C6" s="21"/>
      <c r="D6" s="25"/>
      <c r="E6" s="49"/>
      <c r="F6" s="67"/>
      <c r="G6" s="68"/>
      <c r="H6" s="17"/>
      <c r="I6" s="2">
        <f>ноя.26!I6+F6-E6</f>
        <v>-8600</v>
      </c>
    </row>
    <row r="7" spans="1:9" x14ac:dyDescent="0.25">
      <c r="A7" s="67"/>
      <c r="B7" s="67">
        <v>4</v>
      </c>
      <c r="C7" s="29"/>
      <c r="D7" s="67"/>
      <c r="E7" s="49"/>
      <c r="F7" s="67"/>
      <c r="G7" s="68"/>
      <c r="H7" s="17"/>
      <c r="I7" s="2">
        <f>ноя.26!I7+F7-E7</f>
        <v>-2240</v>
      </c>
    </row>
    <row r="8" spans="1:9" x14ac:dyDescent="0.25">
      <c r="A8" s="67"/>
      <c r="B8" s="67">
        <v>6</v>
      </c>
      <c r="C8" s="29"/>
      <c r="D8" s="67"/>
      <c r="E8" s="49"/>
      <c r="F8" s="67"/>
      <c r="G8" s="68"/>
      <c r="H8" s="17"/>
      <c r="I8" s="2">
        <f>ноя.26!I8+F8-E8</f>
        <v>0</v>
      </c>
    </row>
    <row r="9" spans="1:9" x14ac:dyDescent="0.25">
      <c r="A9" s="67"/>
      <c r="B9" s="67">
        <v>7</v>
      </c>
      <c r="C9" s="29"/>
      <c r="D9" s="67"/>
      <c r="E9" s="49"/>
      <c r="F9" s="67"/>
      <c r="G9" s="68"/>
      <c r="H9" s="17"/>
      <c r="I9" s="2">
        <f>ноя.26!I9+F9-E9</f>
        <v>0</v>
      </c>
    </row>
    <row r="10" spans="1:9" x14ac:dyDescent="0.25">
      <c r="A10" s="67"/>
      <c r="B10" s="67">
        <v>8</v>
      </c>
      <c r="C10" s="29"/>
      <c r="D10" s="67"/>
      <c r="E10" s="49"/>
      <c r="F10" s="67"/>
      <c r="G10" s="68"/>
      <c r="H10" s="17"/>
      <c r="I10" s="2">
        <f>ноя.26!I10+F10-E10</f>
        <v>-2240</v>
      </c>
    </row>
    <row r="11" spans="1:9" x14ac:dyDescent="0.25">
      <c r="A11" s="67"/>
      <c r="B11" s="67">
        <v>9</v>
      </c>
      <c r="C11" s="20"/>
      <c r="D11" s="67"/>
      <c r="E11" s="49"/>
      <c r="F11" s="67"/>
      <c r="G11" s="68"/>
      <c r="H11" s="17"/>
      <c r="I11" s="2">
        <f>ноя.26!I11+F11-E11</f>
        <v>-1520</v>
      </c>
    </row>
    <row r="12" spans="1:9" x14ac:dyDescent="0.25">
      <c r="A12" s="67"/>
      <c r="B12" s="67">
        <v>10</v>
      </c>
      <c r="C12" s="20"/>
      <c r="D12" s="67"/>
      <c r="E12" s="49"/>
      <c r="F12" s="67"/>
      <c r="G12" s="68"/>
      <c r="H12" s="17"/>
      <c r="I12" s="2">
        <f>ноя.26!I12+F12-E12</f>
        <v>-33600</v>
      </c>
    </row>
    <row r="13" spans="1:9" x14ac:dyDescent="0.25">
      <c r="A13" s="67"/>
      <c r="B13" s="67">
        <v>11</v>
      </c>
      <c r="C13" s="20"/>
      <c r="D13" s="67"/>
      <c r="E13" s="49"/>
      <c r="F13" s="67"/>
      <c r="G13" s="68"/>
      <c r="H13" s="17"/>
      <c r="I13" s="2">
        <f>ноя.26!I13+F13-E13</f>
        <v>-2240</v>
      </c>
    </row>
    <row r="14" spans="1:9" x14ac:dyDescent="0.25">
      <c r="A14" s="67"/>
      <c r="B14" s="67">
        <v>12</v>
      </c>
      <c r="C14" s="29"/>
      <c r="D14" s="67"/>
      <c r="E14" s="49"/>
      <c r="F14" s="67"/>
      <c r="G14" s="68"/>
      <c r="H14" s="17"/>
      <c r="I14" s="2">
        <f>ноя.26!I14+F14-E14</f>
        <v>-6720</v>
      </c>
    </row>
    <row r="15" spans="1:9" x14ac:dyDescent="0.25">
      <c r="A15" s="27"/>
      <c r="B15" s="67">
        <v>13</v>
      </c>
      <c r="C15" s="20"/>
      <c r="D15" s="67"/>
      <c r="E15" s="49"/>
      <c r="F15" s="67"/>
      <c r="G15" s="68"/>
      <c r="H15" s="17"/>
      <c r="I15" s="2">
        <f>ноя.26!I15+F15-E15</f>
        <v>-2240</v>
      </c>
    </row>
    <row r="16" spans="1:9" x14ac:dyDescent="0.25">
      <c r="A16" s="67"/>
      <c r="B16" s="67">
        <v>14</v>
      </c>
      <c r="C16" s="20"/>
      <c r="D16" s="67"/>
      <c r="E16" s="49"/>
      <c r="F16" s="67"/>
      <c r="G16" s="68"/>
      <c r="H16" s="17"/>
      <c r="I16" s="2">
        <f>ноя.26!I16+F16-E16</f>
        <v>-2240</v>
      </c>
    </row>
    <row r="17" spans="1:9" x14ac:dyDescent="0.25">
      <c r="A17" s="67"/>
      <c r="B17" s="67">
        <v>15</v>
      </c>
      <c r="C17" s="29"/>
      <c r="D17" s="67"/>
      <c r="E17" s="49"/>
      <c r="F17" s="67"/>
      <c r="G17" s="68"/>
      <c r="H17" s="17"/>
      <c r="I17" s="2">
        <f>ноя.26!I17+F17-E17</f>
        <v>0</v>
      </c>
    </row>
    <row r="18" spans="1:9" x14ac:dyDescent="0.25">
      <c r="A18" s="67"/>
      <c r="B18" s="67">
        <v>16</v>
      </c>
      <c r="C18" s="21"/>
      <c r="D18" s="67"/>
      <c r="E18" s="49"/>
      <c r="F18" s="67"/>
      <c r="G18" s="68"/>
      <c r="H18" s="17"/>
      <c r="I18" s="2">
        <f>ноя.26!I18+F18-E18</f>
        <v>-6720</v>
      </c>
    </row>
    <row r="19" spans="1:9" x14ac:dyDescent="0.25">
      <c r="A19" s="67"/>
      <c r="B19" s="67">
        <v>17</v>
      </c>
      <c r="C19" s="29"/>
      <c r="D19" s="67"/>
      <c r="E19" s="49"/>
      <c r="F19" s="67"/>
      <c r="G19" s="68"/>
      <c r="H19" s="17"/>
      <c r="I19" s="2">
        <f>ноя.26!I19+F19-E19</f>
        <v>6720</v>
      </c>
    </row>
    <row r="20" spans="1:9" x14ac:dyDescent="0.25">
      <c r="A20" s="67"/>
      <c r="B20" s="67">
        <v>18</v>
      </c>
      <c r="C20" s="20"/>
      <c r="D20" s="67"/>
      <c r="E20" s="49"/>
      <c r="F20" s="67"/>
      <c r="G20" s="68"/>
      <c r="H20" s="17"/>
      <c r="I20" s="2">
        <f>ноя.26!I20+F20-E20</f>
        <v>-6720</v>
      </c>
    </row>
    <row r="21" spans="1:9" x14ac:dyDescent="0.25">
      <c r="A21" s="67"/>
      <c r="B21" s="67">
        <v>19</v>
      </c>
      <c r="C21" s="20"/>
      <c r="D21" s="67"/>
      <c r="E21" s="49"/>
      <c r="F21" s="67"/>
      <c r="G21" s="68"/>
      <c r="H21" s="17"/>
      <c r="I21" s="2">
        <f>ноя.26!I21+F21-E21</f>
        <v>-1860</v>
      </c>
    </row>
    <row r="22" spans="1:9" x14ac:dyDescent="0.25">
      <c r="A22" s="67"/>
      <c r="B22" s="67">
        <v>20</v>
      </c>
      <c r="C22" s="29"/>
      <c r="D22" s="67"/>
      <c r="E22" s="49"/>
      <c r="F22" s="67"/>
      <c r="G22" s="68"/>
      <c r="H22" s="17"/>
      <c r="I22" s="2">
        <f>ноя.26!I22+F22-E22</f>
        <v>0</v>
      </c>
    </row>
    <row r="23" spans="1:9" x14ac:dyDescent="0.25">
      <c r="A23" s="1"/>
      <c r="B23" s="1">
        <v>21</v>
      </c>
      <c r="C23" s="29"/>
      <c r="D23" s="67"/>
      <c r="E23" s="49"/>
      <c r="F23" s="67"/>
      <c r="G23" s="68"/>
      <c r="H23" s="17"/>
      <c r="I23" s="2">
        <f>ноя.26!I23+F23-E23</f>
        <v>-2240</v>
      </c>
    </row>
    <row r="24" spans="1:9" x14ac:dyDescent="0.25">
      <c r="A24" s="1"/>
      <c r="B24" s="1">
        <v>22</v>
      </c>
      <c r="C24" s="20"/>
      <c r="D24" s="67"/>
      <c r="E24" s="49"/>
      <c r="F24" s="67"/>
      <c r="G24" s="68"/>
      <c r="H24" s="17"/>
      <c r="I24" s="2">
        <f>ноя.26!I24+F24-E24</f>
        <v>8960</v>
      </c>
    </row>
    <row r="25" spans="1:9" x14ac:dyDescent="0.25">
      <c r="A25" s="1"/>
      <c r="B25" s="1">
        <v>23</v>
      </c>
      <c r="C25" s="20"/>
      <c r="D25" s="67"/>
      <c r="E25" s="49"/>
      <c r="F25" s="67"/>
      <c r="G25" s="68"/>
      <c r="H25" s="17"/>
      <c r="I25" s="2">
        <f>ноя.26!I25+F25-E25</f>
        <v>-4480</v>
      </c>
    </row>
    <row r="26" spans="1:9" x14ac:dyDescent="0.25">
      <c r="A26" s="1"/>
      <c r="B26" s="1">
        <v>24</v>
      </c>
      <c r="C26" s="20"/>
      <c r="D26" s="67"/>
      <c r="E26" s="49"/>
      <c r="F26" s="67"/>
      <c r="G26" s="68"/>
      <c r="H26" s="17"/>
      <c r="I26" s="2">
        <f>ноя.26!I26+F26-E26</f>
        <v>6400</v>
      </c>
    </row>
    <row r="27" spans="1:9" x14ac:dyDescent="0.25">
      <c r="A27" s="1"/>
      <c r="B27" s="1">
        <v>25</v>
      </c>
      <c r="C27" s="29"/>
      <c r="D27" s="67"/>
      <c r="E27" s="49"/>
      <c r="F27" s="67"/>
      <c r="G27" s="68"/>
      <c r="H27" s="17"/>
      <c r="I27" s="2">
        <f>ноя.26!I27+F27-E27</f>
        <v>0</v>
      </c>
    </row>
    <row r="28" spans="1:9" x14ac:dyDescent="0.25">
      <c r="A28" s="27"/>
      <c r="B28" s="1">
        <v>26</v>
      </c>
      <c r="C28" s="29"/>
      <c r="D28" s="67"/>
      <c r="E28" s="49"/>
      <c r="F28" s="67"/>
      <c r="G28" s="68"/>
      <c r="H28" s="17"/>
      <c r="I28" s="2">
        <f>ноя.26!I28+F28-E28</f>
        <v>-4480</v>
      </c>
    </row>
    <row r="29" spans="1:9" x14ac:dyDescent="0.25">
      <c r="A29" s="1"/>
      <c r="B29" s="1">
        <v>27</v>
      </c>
      <c r="C29" s="29"/>
      <c r="D29" s="67"/>
      <c r="E29" s="49"/>
      <c r="F29" s="67"/>
      <c r="G29" s="68"/>
      <c r="H29" s="17"/>
      <c r="I29" s="2">
        <f>ноя.26!I29+F29-E29</f>
        <v>-3600</v>
      </c>
    </row>
    <row r="30" spans="1:9" x14ac:dyDescent="0.25">
      <c r="A30" s="1"/>
      <c r="B30" s="1">
        <v>28</v>
      </c>
      <c r="C30" s="29"/>
      <c r="D30" s="67"/>
      <c r="E30" s="49"/>
      <c r="F30" s="67"/>
      <c r="G30" s="68"/>
      <c r="H30" s="17"/>
      <c r="I30" s="2">
        <f>ноя.26!I30+F30-E30</f>
        <v>-6100</v>
      </c>
    </row>
    <row r="31" spans="1:9" x14ac:dyDescent="0.25">
      <c r="A31" s="1"/>
      <c r="B31" s="1">
        <v>29</v>
      </c>
      <c r="C31" s="29"/>
      <c r="D31" s="67"/>
      <c r="E31" s="49"/>
      <c r="F31" s="67"/>
      <c r="G31" s="68"/>
      <c r="H31" s="17"/>
      <c r="I31" s="2">
        <f>ноя.26!I31+F31-E31</f>
        <v>-2240</v>
      </c>
    </row>
    <row r="32" spans="1:9" x14ac:dyDescent="0.25">
      <c r="A32" s="1"/>
      <c r="B32" s="1">
        <v>30</v>
      </c>
      <c r="C32" s="29"/>
      <c r="D32" s="67"/>
      <c r="E32" s="49"/>
      <c r="F32" s="67"/>
      <c r="G32" s="68"/>
      <c r="H32" s="17"/>
      <c r="I32" s="2">
        <f>ноя.26!I32+F32-E32</f>
        <v>-580</v>
      </c>
    </row>
    <row r="33" spans="1:9" x14ac:dyDescent="0.25">
      <c r="A33" s="1"/>
      <c r="B33" s="1">
        <v>31</v>
      </c>
      <c r="C33" s="29"/>
      <c r="D33" s="67"/>
      <c r="E33" s="49"/>
      <c r="F33" s="67"/>
      <c r="G33" s="68"/>
      <c r="H33" s="17"/>
      <c r="I33" s="2">
        <f>ноя.26!I33+F33-E33</f>
        <v>-4480</v>
      </c>
    </row>
    <row r="34" spans="1:9" x14ac:dyDescent="0.25">
      <c r="A34" s="1"/>
      <c r="B34" s="1">
        <v>32</v>
      </c>
      <c r="C34" s="29"/>
      <c r="D34" s="67"/>
      <c r="E34" s="49"/>
      <c r="F34" s="67"/>
      <c r="G34" s="68"/>
      <c r="H34" s="17"/>
      <c r="I34" s="2">
        <f>ноя.26!I34+F34-E34</f>
        <v>-20160</v>
      </c>
    </row>
    <row r="35" spans="1:9" x14ac:dyDescent="0.25">
      <c r="A35" s="1"/>
      <c r="B35" s="1">
        <v>33</v>
      </c>
      <c r="C35" s="29"/>
      <c r="D35" s="67"/>
      <c r="E35" s="49"/>
      <c r="F35" s="67"/>
      <c r="G35" s="68"/>
      <c r="H35" s="17"/>
      <c r="I35" s="2">
        <f>ноя.26!I35+F35-E35</f>
        <v>-6720</v>
      </c>
    </row>
    <row r="36" spans="1:9" x14ac:dyDescent="0.25">
      <c r="A36" s="1"/>
      <c r="B36" s="1">
        <v>35</v>
      </c>
      <c r="C36" s="29"/>
      <c r="D36" s="67"/>
      <c r="E36" s="49"/>
      <c r="F36" s="67"/>
      <c r="G36" s="68"/>
      <c r="H36" s="17"/>
      <c r="I36" s="2">
        <f>ноя.26!I36+F36-E36</f>
        <v>-2240</v>
      </c>
    </row>
    <row r="37" spans="1:9" x14ac:dyDescent="0.25">
      <c r="A37" s="1"/>
      <c r="B37" s="1">
        <v>36</v>
      </c>
      <c r="C37" s="29"/>
      <c r="D37" s="67"/>
      <c r="E37" s="49"/>
      <c r="F37" s="67"/>
      <c r="G37" s="68"/>
      <c r="H37" s="17"/>
      <c r="I37" s="2">
        <f>ноя.26!I37+F37-E37</f>
        <v>-15160</v>
      </c>
    </row>
    <row r="38" spans="1:9" x14ac:dyDescent="0.25">
      <c r="A38" s="1"/>
      <c r="B38" s="1">
        <v>37</v>
      </c>
      <c r="C38" s="29"/>
      <c r="D38" s="67"/>
      <c r="E38" s="49"/>
      <c r="F38" s="67"/>
      <c r="G38" s="68"/>
      <c r="H38" s="17"/>
      <c r="I38" s="2">
        <f>ноя.26!I38+F38-E38</f>
        <v>-4480</v>
      </c>
    </row>
    <row r="39" spans="1:9" x14ac:dyDescent="0.25">
      <c r="A39" s="1"/>
      <c r="B39" s="1">
        <v>38.39</v>
      </c>
      <c r="C39" s="29"/>
      <c r="D39" s="67"/>
      <c r="E39" s="49"/>
      <c r="F39" s="67"/>
      <c r="G39" s="68"/>
      <c r="H39" s="17"/>
      <c r="I39" s="2">
        <f>ноя.26!I39+F39-E39</f>
        <v>-2240</v>
      </c>
    </row>
    <row r="40" spans="1:9" x14ac:dyDescent="0.25">
      <c r="A40" s="1"/>
      <c r="B40" s="1">
        <v>39</v>
      </c>
      <c r="C40" s="29"/>
      <c r="D40" s="67"/>
      <c r="E40" s="49"/>
      <c r="F40" s="67"/>
      <c r="G40" s="68"/>
      <c r="H40" s="17"/>
      <c r="I40" s="2">
        <f>ноя.26!I40+F40-E40</f>
        <v>0</v>
      </c>
    </row>
    <row r="41" spans="1:9" x14ac:dyDescent="0.25">
      <c r="A41" s="28"/>
      <c r="B41" s="1">
        <v>40</v>
      </c>
      <c r="C41" s="29"/>
      <c r="D41" s="67"/>
      <c r="E41" s="49"/>
      <c r="F41" s="67"/>
      <c r="G41" s="68"/>
      <c r="H41" s="17"/>
      <c r="I41" s="2">
        <f>ноя.26!I41+F41-E41</f>
        <v>-2240</v>
      </c>
    </row>
    <row r="42" spans="1:9" x14ac:dyDescent="0.25">
      <c r="A42" s="1"/>
      <c r="B42" s="1">
        <v>41</v>
      </c>
      <c r="C42" s="29"/>
      <c r="D42" s="67"/>
      <c r="E42" s="49"/>
      <c r="F42" s="67"/>
      <c r="G42" s="68"/>
      <c r="H42" s="17"/>
      <c r="I42" s="2">
        <f>ноя.26!I42+F42-E42</f>
        <v>-4480</v>
      </c>
    </row>
    <row r="43" spans="1:9" x14ac:dyDescent="0.25">
      <c r="A43" s="1"/>
      <c r="B43" s="1">
        <v>42</v>
      </c>
      <c r="C43" s="29"/>
      <c r="D43" s="67"/>
      <c r="E43" s="49"/>
      <c r="F43" s="67"/>
      <c r="G43" s="68"/>
      <c r="H43" s="17"/>
      <c r="I43" s="2">
        <f>ноя.26!I43+F43-E43</f>
        <v>20160</v>
      </c>
    </row>
    <row r="44" spans="1:9" x14ac:dyDescent="0.25">
      <c r="A44" s="1"/>
      <c r="B44" s="1">
        <v>43</v>
      </c>
      <c r="C44" s="29"/>
      <c r="D44" s="67"/>
      <c r="E44" s="49"/>
      <c r="F44" s="67"/>
      <c r="G44" s="68"/>
      <c r="H44" s="17"/>
      <c r="I44" s="2">
        <f>ноя.26!I44+F44-E44</f>
        <v>-4480</v>
      </c>
    </row>
    <row r="45" spans="1:9" x14ac:dyDescent="0.25">
      <c r="A45" s="1"/>
      <c r="B45" s="1">
        <v>44</v>
      </c>
      <c r="C45" s="29"/>
      <c r="D45" s="67"/>
      <c r="E45" s="49"/>
      <c r="F45" s="67"/>
      <c r="G45" s="68"/>
      <c r="H45" s="17"/>
      <c r="I45" s="2">
        <f>ноя.26!I45+F45-E45</f>
        <v>-33600</v>
      </c>
    </row>
    <row r="46" spans="1:9" x14ac:dyDescent="0.25">
      <c r="A46" s="1"/>
      <c r="B46" s="1">
        <v>45</v>
      </c>
      <c r="C46" s="29"/>
      <c r="D46" s="67"/>
      <c r="E46" s="49"/>
      <c r="F46" s="67"/>
      <c r="G46" s="68"/>
      <c r="H46" s="17"/>
      <c r="I46" s="2">
        <f>ноя.26!I46+F46-E46</f>
        <v>-6720</v>
      </c>
    </row>
    <row r="47" spans="1:9" x14ac:dyDescent="0.25">
      <c r="A47" s="1"/>
      <c r="B47" s="1">
        <v>46</v>
      </c>
      <c r="C47" s="29"/>
      <c r="D47" s="67"/>
      <c r="E47" s="49"/>
      <c r="F47" s="67"/>
      <c r="G47" s="68"/>
      <c r="H47" s="17"/>
      <c r="I47" s="2">
        <f>ноя.26!I47+F47-E47</f>
        <v>-13800</v>
      </c>
    </row>
    <row r="48" spans="1:9" x14ac:dyDescent="0.25">
      <c r="A48" s="1"/>
      <c r="B48" s="1">
        <v>47</v>
      </c>
      <c r="C48" s="29"/>
      <c r="D48" s="67"/>
      <c r="E48" s="49"/>
      <c r="F48" s="67"/>
      <c r="G48" s="68"/>
      <c r="H48" s="17"/>
      <c r="I48" s="2">
        <f>ноя.26!I48+F48-E48</f>
        <v>6400</v>
      </c>
    </row>
    <row r="49" spans="1:9" x14ac:dyDescent="0.25">
      <c r="A49" s="1"/>
      <c r="B49" s="1">
        <v>48</v>
      </c>
      <c r="C49" s="29"/>
      <c r="D49" s="67"/>
      <c r="E49" s="49"/>
      <c r="F49" s="67"/>
      <c r="G49" s="68"/>
      <c r="H49" s="17"/>
      <c r="I49" s="2">
        <f>ноя.26!I49+F49-E49</f>
        <v>-2240</v>
      </c>
    </row>
    <row r="50" spans="1:9" x14ac:dyDescent="0.25">
      <c r="A50" s="1"/>
      <c r="B50" s="1">
        <v>49</v>
      </c>
      <c r="C50" s="29"/>
      <c r="D50" s="67"/>
      <c r="E50" s="49"/>
      <c r="F50" s="67"/>
      <c r="G50" s="68"/>
      <c r="H50" s="17"/>
      <c r="I50" s="2">
        <f>ноя.26!I50+F50-E50</f>
        <v>-2240</v>
      </c>
    </row>
    <row r="51" spans="1:9" x14ac:dyDescent="0.25">
      <c r="A51" s="1"/>
      <c r="B51" s="1">
        <v>50</v>
      </c>
      <c r="C51" s="29"/>
      <c r="D51" s="67"/>
      <c r="E51" s="49"/>
      <c r="F51" s="67"/>
      <c r="G51" s="68"/>
      <c r="H51" s="17"/>
      <c r="I51" s="2">
        <f>ноя.26!I51+F51-E51</f>
        <v>-4480</v>
      </c>
    </row>
    <row r="52" spans="1:9" x14ac:dyDescent="0.25">
      <c r="A52" s="1"/>
      <c r="B52" s="1">
        <v>51</v>
      </c>
      <c r="C52" s="20"/>
      <c r="D52" s="67"/>
      <c r="E52" s="49"/>
      <c r="F52" s="67"/>
      <c r="G52" s="68"/>
      <c r="H52" s="17"/>
      <c r="I52" s="2">
        <f>ноя.26!I52+F52-E52</f>
        <v>-6720</v>
      </c>
    </row>
    <row r="53" spans="1:9" x14ac:dyDescent="0.25">
      <c r="A53" s="1"/>
      <c r="B53" s="1">
        <v>52</v>
      </c>
      <c r="C53" s="29"/>
      <c r="D53" s="67"/>
      <c r="E53" s="49"/>
      <c r="F53" s="67"/>
      <c r="G53" s="68"/>
      <c r="H53" s="17"/>
      <c r="I53" s="2">
        <f>ноя.26!I53+F53-E53</f>
        <v>-15680</v>
      </c>
    </row>
    <row r="54" spans="1:9" x14ac:dyDescent="0.25">
      <c r="A54" s="1"/>
      <c r="B54" s="1">
        <v>53</v>
      </c>
      <c r="C54" s="29"/>
      <c r="D54" s="67"/>
      <c r="E54" s="49"/>
      <c r="F54" s="67"/>
      <c r="G54" s="68"/>
      <c r="H54" s="17"/>
      <c r="I54" s="2">
        <f>ноя.26!I54+F54-E54</f>
        <v>-14600</v>
      </c>
    </row>
    <row r="55" spans="1:9" x14ac:dyDescent="0.25">
      <c r="A55" s="1"/>
      <c r="B55" s="1">
        <v>54</v>
      </c>
      <c r="C55" s="29"/>
      <c r="D55" s="67"/>
      <c r="E55" s="49"/>
      <c r="F55" s="67"/>
      <c r="G55" s="68"/>
      <c r="H55" s="17"/>
      <c r="I55" s="2">
        <f>ноя.26!I55+F55-E55</f>
        <v>-4420</v>
      </c>
    </row>
    <row r="56" spans="1:9" x14ac:dyDescent="0.25">
      <c r="A56" s="1"/>
      <c r="B56" s="1">
        <v>55</v>
      </c>
      <c r="C56" s="29"/>
      <c r="D56" s="67"/>
      <c r="E56" s="49"/>
      <c r="F56" s="67"/>
      <c r="G56" s="68"/>
      <c r="H56" s="17"/>
      <c r="I56" s="2">
        <f>ноя.26!I56+F56-E56</f>
        <v>-4480</v>
      </c>
    </row>
    <row r="57" spans="1:9" x14ac:dyDescent="0.25">
      <c r="A57" s="1"/>
      <c r="B57" s="1">
        <v>56</v>
      </c>
      <c r="C57" s="29"/>
      <c r="D57" s="67"/>
      <c r="E57" s="49"/>
      <c r="F57" s="67"/>
      <c r="G57" s="68"/>
      <c r="H57" s="17"/>
      <c r="I57" s="2">
        <f>ноя.26!I57+F57-E57</f>
        <v>0</v>
      </c>
    </row>
    <row r="58" spans="1:9" x14ac:dyDescent="0.25">
      <c r="A58" s="1"/>
      <c r="B58" s="1">
        <v>57</v>
      </c>
      <c r="C58" s="29"/>
      <c r="D58" s="67"/>
      <c r="E58" s="49"/>
      <c r="F58" s="67"/>
      <c r="G58" s="68"/>
      <c r="H58" s="17"/>
      <c r="I58" s="2">
        <f>ноя.26!I58+F58-E58</f>
        <v>-33600</v>
      </c>
    </row>
    <row r="59" spans="1:9" x14ac:dyDescent="0.25">
      <c r="A59" s="1"/>
      <c r="B59" s="1">
        <v>58</v>
      </c>
      <c r="C59" s="29"/>
      <c r="D59" s="67"/>
      <c r="E59" s="49"/>
      <c r="F59" s="67"/>
      <c r="G59" s="68"/>
      <c r="H59" s="17"/>
      <c r="I59" s="2">
        <f>ноя.26!I59+F59-E59</f>
        <v>-33600</v>
      </c>
    </row>
    <row r="60" spans="1:9" x14ac:dyDescent="0.25">
      <c r="A60" s="1"/>
      <c r="B60" s="1">
        <v>59</v>
      </c>
      <c r="C60" s="29"/>
      <c r="D60" s="67"/>
      <c r="E60" s="49"/>
      <c r="F60" s="67"/>
      <c r="G60" s="68"/>
      <c r="H60" s="17"/>
      <c r="I60" s="2">
        <f>ноя.26!I60+F60-E60</f>
        <v>-2240</v>
      </c>
    </row>
    <row r="61" spans="1:9" x14ac:dyDescent="0.25">
      <c r="A61" s="1"/>
      <c r="B61" s="1">
        <v>60</v>
      </c>
      <c r="C61" s="29"/>
      <c r="D61" s="67"/>
      <c r="E61" s="49"/>
      <c r="F61" s="67"/>
      <c r="G61" s="68"/>
      <c r="H61" s="17"/>
      <c r="I61" s="2">
        <f>ноя.26!I61+F61-E61</f>
        <v>-2240</v>
      </c>
    </row>
    <row r="62" spans="1:9" x14ac:dyDescent="0.25">
      <c r="A62" s="1"/>
      <c r="B62" s="1">
        <v>61</v>
      </c>
      <c r="C62" s="29"/>
      <c r="D62" s="67"/>
      <c r="E62" s="49"/>
      <c r="F62" s="67"/>
      <c r="G62" s="68"/>
      <c r="H62" s="17"/>
      <c r="I62" s="2">
        <f>ноя.26!I62+F62-E62</f>
        <v>-10780</v>
      </c>
    </row>
    <row r="63" spans="1:9" x14ac:dyDescent="0.25">
      <c r="A63" s="1"/>
      <c r="B63" s="1">
        <v>62</v>
      </c>
      <c r="C63" s="29"/>
      <c r="D63" s="67"/>
      <c r="E63" s="49"/>
      <c r="F63" s="67"/>
      <c r="G63" s="68"/>
      <c r="H63" s="17"/>
      <c r="I63" s="2">
        <f>ноя.26!I63+F63-E63</f>
        <v>-2240</v>
      </c>
    </row>
    <row r="64" spans="1:9" x14ac:dyDescent="0.25">
      <c r="A64" s="1"/>
      <c r="B64" s="1">
        <v>63</v>
      </c>
      <c r="C64" s="29"/>
      <c r="D64" s="67"/>
      <c r="E64" s="49"/>
      <c r="F64" s="67"/>
      <c r="G64" s="68"/>
      <c r="H64" s="17"/>
      <c r="I64" s="2">
        <f>ноя.26!I64+F64-E64</f>
        <v>-2240</v>
      </c>
    </row>
    <row r="65" spans="1:9" x14ac:dyDescent="0.25">
      <c r="A65" s="1"/>
      <c r="B65" s="1">
        <v>64</v>
      </c>
      <c r="C65" s="29"/>
      <c r="D65" s="67"/>
      <c r="E65" s="49"/>
      <c r="F65" s="67"/>
      <c r="G65" s="68"/>
      <c r="H65" s="17"/>
      <c r="I65" s="2">
        <f>ноя.26!I65+F65-E65</f>
        <v>-4480</v>
      </c>
    </row>
    <row r="66" spans="1:9" x14ac:dyDescent="0.25">
      <c r="A66" s="1"/>
      <c r="B66" s="1">
        <v>65</v>
      </c>
      <c r="C66" s="29"/>
      <c r="D66" s="67"/>
      <c r="E66" s="49"/>
      <c r="F66" s="67"/>
      <c r="G66" s="68"/>
      <c r="H66" s="17"/>
      <c r="I66" s="2">
        <f>ноя.26!I66+F66-E66</f>
        <v>-2240</v>
      </c>
    </row>
    <row r="67" spans="1:9" x14ac:dyDescent="0.25">
      <c r="A67" s="1"/>
      <c r="B67" s="1">
        <v>66</v>
      </c>
      <c r="C67" s="29"/>
      <c r="D67" s="67"/>
      <c r="E67" s="49"/>
      <c r="F67" s="67"/>
      <c r="G67" s="68"/>
      <c r="H67" s="17"/>
      <c r="I67" s="2">
        <f>ноя.26!I67+F67-E67</f>
        <v>-2240</v>
      </c>
    </row>
    <row r="68" spans="1:9" x14ac:dyDescent="0.25">
      <c r="A68" s="1"/>
      <c r="B68" s="1">
        <v>67</v>
      </c>
      <c r="C68" s="29"/>
      <c r="D68" s="67"/>
      <c r="E68" s="49"/>
      <c r="F68" s="67"/>
      <c r="G68" s="68"/>
      <c r="H68" s="17"/>
      <c r="I68" s="2">
        <f>ноя.26!I68+F68-E68</f>
        <v>-2240</v>
      </c>
    </row>
    <row r="69" spans="1:9" x14ac:dyDescent="0.25">
      <c r="A69" s="1"/>
      <c r="B69" s="1">
        <v>68</v>
      </c>
      <c r="C69" s="29"/>
      <c r="D69" s="67"/>
      <c r="E69" s="49"/>
      <c r="F69" s="67"/>
      <c r="G69" s="68"/>
      <c r="H69" s="17"/>
      <c r="I69" s="2">
        <f>ноя.26!I69+F69-E69</f>
        <v>100800</v>
      </c>
    </row>
    <row r="70" spans="1:9" x14ac:dyDescent="0.25">
      <c r="A70" s="28"/>
      <c r="B70" s="1">
        <v>69</v>
      </c>
      <c r="C70" s="20"/>
      <c r="D70" s="67"/>
      <c r="E70" s="49"/>
      <c r="F70" s="67"/>
      <c r="G70" s="68"/>
      <c r="H70" s="17"/>
      <c r="I70" s="2">
        <f>ноя.26!I70+F70-E70</f>
        <v>-33600</v>
      </c>
    </row>
    <row r="71" spans="1:9" x14ac:dyDescent="0.25">
      <c r="A71" s="27"/>
      <c r="B71" s="1">
        <v>70</v>
      </c>
      <c r="C71" s="29"/>
      <c r="D71" s="67"/>
      <c r="E71" s="49"/>
      <c r="F71" s="67"/>
      <c r="G71" s="68"/>
      <c r="H71" s="17"/>
      <c r="I71" s="2">
        <f>ноя.26!I71+F71-E71</f>
        <v>-3100</v>
      </c>
    </row>
    <row r="72" spans="1:9" x14ac:dyDescent="0.25">
      <c r="A72" s="1"/>
      <c r="B72" s="1">
        <v>71</v>
      </c>
      <c r="C72" s="29"/>
      <c r="D72" s="67"/>
      <c r="E72" s="49"/>
      <c r="F72" s="67"/>
      <c r="G72" s="68"/>
      <c r="H72" s="17"/>
      <c r="I72" s="2">
        <f>ноя.26!I72+F72-E72</f>
        <v>-2240</v>
      </c>
    </row>
    <row r="73" spans="1:9" x14ac:dyDescent="0.25">
      <c r="A73" s="1"/>
      <c r="B73" s="1">
        <v>72</v>
      </c>
      <c r="C73" s="29"/>
      <c r="D73" s="67"/>
      <c r="E73" s="49"/>
      <c r="F73" s="67"/>
      <c r="G73" s="68"/>
      <c r="H73" s="17"/>
      <c r="I73" s="2">
        <f>ноя.26!I73+F73-E73</f>
        <v>0</v>
      </c>
    </row>
    <row r="74" spans="1:9" x14ac:dyDescent="0.25">
      <c r="A74" s="1"/>
      <c r="B74" s="1">
        <v>73</v>
      </c>
      <c r="C74" s="29"/>
      <c r="D74" s="67"/>
      <c r="E74" s="49"/>
      <c r="F74" s="67"/>
      <c r="G74" s="68"/>
      <c r="H74" s="17"/>
      <c r="I74" s="2">
        <f>ноя.26!I74+F74-E74</f>
        <v>0</v>
      </c>
    </row>
    <row r="75" spans="1:9" x14ac:dyDescent="0.25">
      <c r="A75" s="27"/>
      <c r="B75" s="1">
        <v>74</v>
      </c>
      <c r="C75" s="29"/>
      <c r="D75" s="67"/>
      <c r="E75" s="49"/>
      <c r="F75" s="67"/>
      <c r="G75" s="68"/>
      <c r="H75" s="17"/>
      <c r="I75" s="2">
        <f>ноя.26!I75+F75-E75</f>
        <v>-6720</v>
      </c>
    </row>
    <row r="76" spans="1:9" x14ac:dyDescent="0.25">
      <c r="A76" s="1"/>
      <c r="B76" s="1">
        <v>75</v>
      </c>
      <c r="C76" s="29"/>
      <c r="D76" s="67"/>
      <c r="E76" s="49"/>
      <c r="F76" s="67"/>
      <c r="G76" s="68"/>
      <c r="H76" s="17"/>
      <c r="I76" s="2">
        <f>ноя.26!I76+F76-E76</f>
        <v>-2240</v>
      </c>
    </row>
    <row r="77" spans="1:9" x14ac:dyDescent="0.25">
      <c r="A77" s="1"/>
      <c r="B77" s="1">
        <v>76</v>
      </c>
      <c r="C77" s="29"/>
      <c r="D77" s="67"/>
      <c r="E77" s="49"/>
      <c r="F77" s="67"/>
      <c r="G77" s="68"/>
      <c r="H77" s="17"/>
      <c r="I77" s="2">
        <f>ноя.26!I77+F77-E77</f>
        <v>-2240</v>
      </c>
    </row>
    <row r="78" spans="1:9" x14ac:dyDescent="0.25">
      <c r="A78" s="27"/>
      <c r="B78" s="1">
        <v>77</v>
      </c>
      <c r="C78" s="29"/>
      <c r="D78" s="67"/>
      <c r="E78" s="49"/>
      <c r="F78" s="67"/>
      <c r="G78" s="68"/>
      <c r="H78" s="17"/>
      <c r="I78" s="2">
        <f>ноя.26!I78+F78-E78</f>
        <v>4480</v>
      </c>
    </row>
    <row r="79" spans="1:9" x14ac:dyDescent="0.25">
      <c r="A79" s="1"/>
      <c r="B79" s="1">
        <v>78</v>
      </c>
      <c r="C79" s="29"/>
      <c r="D79" s="67"/>
      <c r="E79" s="49"/>
      <c r="F79" s="67"/>
      <c r="G79" s="68"/>
      <c r="H79" s="17"/>
      <c r="I79" s="2">
        <f>ноя.26!I79+F79-E79</f>
        <v>0</v>
      </c>
    </row>
    <row r="80" spans="1:9" x14ac:dyDescent="0.25">
      <c r="A80" s="1"/>
      <c r="B80" s="1">
        <v>79</v>
      </c>
      <c r="C80" s="29"/>
      <c r="D80" s="67"/>
      <c r="E80" s="49"/>
      <c r="F80" s="67"/>
      <c r="G80" s="68"/>
      <c r="H80" s="17"/>
      <c r="I80" s="2">
        <f>ноя.26!I80+F80-E80</f>
        <v>-4480</v>
      </c>
    </row>
    <row r="81" spans="1:9" x14ac:dyDescent="0.25">
      <c r="A81" s="1"/>
      <c r="B81" s="1">
        <v>80</v>
      </c>
      <c r="C81" s="29"/>
      <c r="D81" s="67"/>
      <c r="E81" s="49"/>
      <c r="F81" s="67"/>
      <c r="G81" s="68"/>
      <c r="H81" s="17"/>
      <c r="I81" s="2">
        <f>ноя.26!I81+F81-E81</f>
        <v>0</v>
      </c>
    </row>
    <row r="82" spans="1:9" x14ac:dyDescent="0.25">
      <c r="A82" s="1"/>
      <c r="B82" s="1">
        <v>81</v>
      </c>
      <c r="C82" s="29"/>
      <c r="D82" s="67"/>
      <c r="E82" s="49"/>
      <c r="F82" s="67"/>
      <c r="G82" s="68"/>
      <c r="H82" s="17"/>
      <c r="I82" s="2">
        <f>ноя.26!I82+F82-E82</f>
        <v>-2240</v>
      </c>
    </row>
    <row r="83" spans="1:9" x14ac:dyDescent="0.25">
      <c r="A83" s="1"/>
      <c r="B83" s="1">
        <v>82</v>
      </c>
      <c r="C83" s="20"/>
      <c r="D83" s="67"/>
      <c r="E83" s="49"/>
      <c r="F83" s="67"/>
      <c r="G83" s="68"/>
      <c r="H83" s="17"/>
      <c r="I83" s="2">
        <f>ноя.26!I83+F83-E83</f>
        <v>-2240</v>
      </c>
    </row>
    <row r="84" spans="1:9" x14ac:dyDescent="0.25">
      <c r="A84" s="27"/>
      <c r="B84" s="1">
        <v>83</v>
      </c>
      <c r="C84" s="20"/>
      <c r="D84" s="67"/>
      <c r="E84" s="49"/>
      <c r="F84" s="67"/>
      <c r="G84" s="68"/>
      <c r="H84" s="17"/>
      <c r="I84" s="2">
        <f>ноя.26!I84+F84-E84</f>
        <v>-6700</v>
      </c>
    </row>
    <row r="85" spans="1:9" x14ac:dyDescent="0.25">
      <c r="A85" s="1"/>
      <c r="B85" s="1">
        <v>84</v>
      </c>
      <c r="C85" s="29"/>
      <c r="D85" s="67"/>
      <c r="E85" s="49"/>
      <c r="F85" s="67"/>
      <c r="G85" s="68"/>
      <c r="H85" s="17"/>
      <c r="I85" s="2">
        <f>ноя.26!I85+F85-E85</f>
        <v>1400</v>
      </c>
    </row>
    <row r="86" spans="1:9" x14ac:dyDescent="0.25">
      <c r="A86" s="1"/>
      <c r="B86" s="1">
        <v>85</v>
      </c>
      <c r="C86" s="29"/>
      <c r="D86" s="67"/>
      <c r="E86" s="49"/>
      <c r="F86" s="67"/>
      <c r="G86" s="68"/>
      <c r="H86" s="17"/>
      <c r="I86" s="2">
        <f>ноя.26!I86+F86-E86</f>
        <v>0</v>
      </c>
    </row>
    <row r="87" spans="1:9" x14ac:dyDescent="0.25">
      <c r="A87" s="1"/>
      <c r="B87" s="1">
        <v>86</v>
      </c>
      <c r="C87" s="29"/>
      <c r="D87" s="67"/>
      <c r="E87" s="49"/>
      <c r="F87" s="67"/>
      <c r="G87" s="68"/>
      <c r="H87" s="17"/>
      <c r="I87" s="2">
        <f>ноя.26!I87+F87-E87</f>
        <v>-4480</v>
      </c>
    </row>
    <row r="88" spans="1:9" x14ac:dyDescent="0.25">
      <c r="A88" s="28"/>
      <c r="B88" s="1">
        <v>87</v>
      </c>
      <c r="C88" s="29"/>
      <c r="D88" s="67"/>
      <c r="E88" s="49"/>
      <c r="F88" s="67"/>
      <c r="G88" s="68"/>
      <c r="H88" s="17"/>
      <c r="I88" s="2">
        <f>ноя.26!I88+F88-E88</f>
        <v>0</v>
      </c>
    </row>
    <row r="89" spans="1:9" x14ac:dyDescent="0.25">
      <c r="A89" s="1"/>
      <c r="B89" s="1">
        <v>88</v>
      </c>
      <c r="C89" s="29"/>
      <c r="D89" s="67"/>
      <c r="E89" s="49"/>
      <c r="F89" s="67"/>
      <c r="G89" s="68"/>
      <c r="H89" s="17"/>
      <c r="I89" s="2">
        <f>ноя.26!I89+F89-E89</f>
        <v>-4480</v>
      </c>
    </row>
    <row r="90" spans="1:9" x14ac:dyDescent="0.25">
      <c r="A90" s="1"/>
      <c r="B90" s="1">
        <v>89</v>
      </c>
      <c r="C90" s="29"/>
      <c r="D90" s="67"/>
      <c r="E90" s="49"/>
      <c r="F90" s="67"/>
      <c r="G90" s="68"/>
      <c r="H90" s="17"/>
      <c r="I90" s="2">
        <f>ноя.26!I90+F90-E90</f>
        <v>-2240</v>
      </c>
    </row>
    <row r="91" spans="1:9" x14ac:dyDescent="0.25">
      <c r="A91" s="1"/>
      <c r="B91" s="1">
        <v>90</v>
      </c>
      <c r="C91" s="29"/>
      <c r="D91" s="67"/>
      <c r="E91" s="49"/>
      <c r="F91" s="67"/>
      <c r="G91" s="68"/>
      <c r="H91" s="17"/>
      <c r="I91" s="2">
        <f>ноя.26!I91+F91-E91</f>
        <v>480</v>
      </c>
    </row>
    <row r="92" spans="1:9" x14ac:dyDescent="0.25">
      <c r="A92" s="1"/>
      <c r="B92" s="1">
        <v>91</v>
      </c>
      <c r="C92" s="29"/>
      <c r="D92" s="67"/>
      <c r="E92" s="49"/>
      <c r="F92" s="67"/>
      <c r="G92" s="68"/>
      <c r="H92" s="17"/>
      <c r="I92" s="2">
        <f>ноя.26!I92+F92-E92</f>
        <v>6400</v>
      </c>
    </row>
    <row r="93" spans="1:9" x14ac:dyDescent="0.25">
      <c r="A93" s="1"/>
      <c r="B93" s="1">
        <v>92</v>
      </c>
      <c r="C93" s="29"/>
      <c r="D93" s="67"/>
      <c r="E93" s="49"/>
      <c r="F93" s="67"/>
      <c r="G93" s="68"/>
      <c r="H93" s="17"/>
      <c r="I93" s="2">
        <f>ноя.26!I93+F93-E93</f>
        <v>0</v>
      </c>
    </row>
    <row r="94" spans="1:9" x14ac:dyDescent="0.25">
      <c r="A94" s="1"/>
      <c r="B94" s="1">
        <v>93</v>
      </c>
      <c r="C94" s="29"/>
      <c r="D94" s="67"/>
      <c r="E94" s="49"/>
      <c r="F94" s="67"/>
      <c r="G94" s="68"/>
      <c r="H94" s="17"/>
      <c r="I94" s="2">
        <f>ноя.26!I94+F94-E94</f>
        <v>0</v>
      </c>
    </row>
    <row r="95" spans="1:9" x14ac:dyDescent="0.25">
      <c r="A95" s="1"/>
      <c r="B95" s="1">
        <v>94</v>
      </c>
      <c r="C95" s="29"/>
      <c r="D95" s="67"/>
      <c r="E95" s="49"/>
      <c r="F95" s="67"/>
      <c r="G95" s="68"/>
      <c r="H95" s="17"/>
      <c r="I95" s="2">
        <f>ноя.26!I95+F95-E95</f>
        <v>-4480</v>
      </c>
    </row>
    <row r="96" spans="1:9" x14ac:dyDescent="0.25">
      <c r="A96" s="1"/>
      <c r="B96" s="1">
        <v>95</v>
      </c>
      <c r="C96" s="29"/>
      <c r="D96" s="67"/>
      <c r="E96" s="49"/>
      <c r="F96" s="67"/>
      <c r="G96" s="68"/>
      <c r="H96" s="17"/>
      <c r="I96" s="2">
        <f>ноя.26!I96+F96-E96</f>
        <v>-2240</v>
      </c>
    </row>
    <row r="97" spans="1:9" x14ac:dyDescent="0.25">
      <c r="A97" s="1"/>
      <c r="B97" s="1">
        <v>96</v>
      </c>
      <c r="C97" s="20"/>
      <c r="D97" s="67"/>
      <c r="E97" s="49"/>
      <c r="F97" s="67"/>
      <c r="G97" s="68"/>
      <c r="H97" s="17"/>
      <c r="I97" s="2">
        <f>ноя.26!I97+F97-E97</f>
        <v>-8960</v>
      </c>
    </row>
    <row r="98" spans="1:9" x14ac:dyDescent="0.25">
      <c r="A98" s="1"/>
      <c r="B98" s="1">
        <v>97</v>
      </c>
      <c r="C98" s="29"/>
      <c r="D98" s="67"/>
      <c r="E98" s="49"/>
      <c r="F98" s="67"/>
      <c r="G98" s="68"/>
      <c r="H98" s="17"/>
      <c r="I98" s="2">
        <f>ноя.26!I98+F98-E98</f>
        <v>-23600</v>
      </c>
    </row>
    <row r="99" spans="1:9" x14ac:dyDescent="0.25">
      <c r="A99" s="1"/>
      <c r="B99" s="1">
        <v>98</v>
      </c>
      <c r="C99" s="29"/>
      <c r="D99" s="67"/>
      <c r="E99" s="49"/>
      <c r="F99" s="67"/>
      <c r="G99" s="68"/>
      <c r="H99" s="17"/>
      <c r="I99" s="2">
        <f>ноя.26!I99+F99-E99</f>
        <v>-2240</v>
      </c>
    </row>
    <row r="100" spans="1:9" x14ac:dyDescent="0.25">
      <c r="A100" s="1"/>
      <c r="B100" s="1">
        <v>99</v>
      </c>
      <c r="C100" s="29"/>
      <c r="D100" s="67"/>
      <c r="E100" s="49"/>
      <c r="F100" s="67"/>
      <c r="G100" s="68"/>
      <c r="H100" s="17"/>
      <c r="I100" s="2">
        <f>ноя.26!I100+F100-E100</f>
        <v>-2240</v>
      </c>
    </row>
    <row r="101" spans="1:9" x14ac:dyDescent="0.25">
      <c r="A101" s="1"/>
      <c r="B101" s="1">
        <v>100</v>
      </c>
      <c r="C101" s="29"/>
      <c r="D101" s="67"/>
      <c r="E101" s="49"/>
      <c r="F101" s="67"/>
      <c r="G101" s="68"/>
      <c r="H101" s="17"/>
      <c r="I101" s="2">
        <f>ноя.26!I101+F101-E101</f>
        <v>-23600</v>
      </c>
    </row>
    <row r="102" spans="1:9" x14ac:dyDescent="0.25">
      <c r="A102" s="1"/>
      <c r="B102" s="1">
        <v>101</v>
      </c>
      <c r="C102" s="29"/>
      <c r="D102" s="67"/>
      <c r="E102" s="49"/>
      <c r="F102" s="67"/>
      <c r="G102" s="68"/>
      <c r="H102" s="17"/>
      <c r="I102" s="2">
        <f>ноя.26!I102+F102-E102</f>
        <v>0</v>
      </c>
    </row>
    <row r="103" spans="1:9" x14ac:dyDescent="0.25">
      <c r="A103" s="1"/>
      <c r="B103" s="1">
        <v>102</v>
      </c>
      <c r="C103" s="29"/>
      <c r="D103" s="67"/>
      <c r="E103" s="49"/>
      <c r="F103" s="67"/>
      <c r="G103" s="68"/>
      <c r="H103" s="17"/>
      <c r="I103" s="2">
        <f>ноя.26!I103+F103-E103</f>
        <v>-23600</v>
      </c>
    </row>
    <row r="104" spans="1:9" x14ac:dyDescent="0.25">
      <c r="A104" s="1"/>
      <c r="B104" s="1">
        <v>103</v>
      </c>
      <c r="C104" s="29"/>
      <c r="D104" s="67"/>
      <c r="E104" s="49"/>
      <c r="F104" s="67"/>
      <c r="G104" s="68"/>
      <c r="H104" s="17"/>
      <c r="I104" s="2">
        <f>ноя.26!I104+F104-E104</f>
        <v>-6720</v>
      </c>
    </row>
    <row r="105" spans="1:9" x14ac:dyDescent="0.25">
      <c r="A105" s="1"/>
      <c r="B105" s="1">
        <v>104</v>
      </c>
      <c r="C105" s="29"/>
      <c r="D105" s="67"/>
      <c r="E105" s="49"/>
      <c r="F105" s="67"/>
      <c r="G105" s="68"/>
      <c r="H105" s="17"/>
      <c r="I105" s="2">
        <f>ноя.26!I105+F105-E105</f>
        <v>-2240</v>
      </c>
    </row>
    <row r="106" spans="1:9" x14ac:dyDescent="0.25">
      <c r="A106" s="1"/>
      <c r="B106" s="1">
        <v>105</v>
      </c>
      <c r="C106" s="29"/>
      <c r="D106" s="67"/>
      <c r="E106" s="49"/>
      <c r="F106" s="67"/>
      <c r="G106" s="68"/>
      <c r="H106" s="17"/>
      <c r="I106" s="2">
        <f>ноя.26!I106+F106-E106</f>
        <v>-33600</v>
      </c>
    </row>
    <row r="107" spans="1:9" x14ac:dyDescent="0.25">
      <c r="A107" s="1"/>
      <c r="B107" s="1">
        <v>106</v>
      </c>
      <c r="C107" s="29"/>
      <c r="D107" s="67"/>
      <c r="E107" s="49"/>
      <c r="F107" s="67"/>
      <c r="G107" s="68"/>
      <c r="H107" s="17"/>
      <c r="I107" s="2">
        <f>ноя.26!I107+F107-E107</f>
        <v>80908</v>
      </c>
    </row>
    <row r="108" spans="1:9" x14ac:dyDescent="0.25">
      <c r="A108" s="1"/>
      <c r="B108" s="1">
        <v>107</v>
      </c>
      <c r="C108" s="29"/>
      <c r="D108" s="67"/>
      <c r="E108" s="49"/>
      <c r="F108" s="67"/>
      <c r="G108" s="68"/>
      <c r="H108" s="17"/>
      <c r="I108" s="2">
        <f>ноя.26!I108+F108-E108</f>
        <v>0</v>
      </c>
    </row>
    <row r="109" spans="1:9" x14ac:dyDescent="0.25">
      <c r="A109" s="1"/>
      <c r="B109" s="1">
        <v>108</v>
      </c>
      <c r="C109" s="29"/>
      <c r="D109" s="67"/>
      <c r="E109" s="49"/>
      <c r="F109" s="67"/>
      <c r="G109" s="68"/>
      <c r="H109" s="17"/>
      <c r="I109" s="2">
        <f>ноя.26!I109+F109-E109</f>
        <v>0</v>
      </c>
    </row>
    <row r="110" spans="1:9" x14ac:dyDescent="0.25">
      <c r="A110" s="1"/>
      <c r="B110" s="1">
        <v>109</v>
      </c>
      <c r="C110" s="29"/>
      <c r="D110" s="67"/>
      <c r="E110" s="49"/>
      <c r="F110" s="67"/>
      <c r="G110" s="68"/>
      <c r="H110" s="17"/>
      <c r="I110" s="2">
        <f>ноя.26!I110+F110-E110</f>
        <v>0</v>
      </c>
    </row>
    <row r="111" spans="1:9" x14ac:dyDescent="0.25">
      <c r="A111" s="1"/>
      <c r="B111" s="1">
        <v>110</v>
      </c>
      <c r="C111" s="29"/>
      <c r="D111" s="67"/>
      <c r="E111" s="49"/>
      <c r="F111" s="67"/>
      <c r="G111" s="68"/>
      <c r="H111" s="17"/>
      <c r="I111" s="2">
        <f>ноя.26!I111+F111-E111</f>
        <v>-33600</v>
      </c>
    </row>
    <row r="112" spans="1:9" x14ac:dyDescent="0.25">
      <c r="A112" s="1"/>
      <c r="B112" s="1">
        <v>111</v>
      </c>
      <c r="C112" s="29"/>
      <c r="D112" s="67"/>
      <c r="E112" s="49"/>
      <c r="F112" s="67"/>
      <c r="G112" s="68"/>
      <c r="H112" s="17"/>
      <c r="I112" s="2">
        <f>ноя.26!I112+F112-E112</f>
        <v>0</v>
      </c>
    </row>
    <row r="113" spans="1:9" x14ac:dyDescent="0.25">
      <c r="A113" s="1"/>
      <c r="B113" s="1">
        <v>112</v>
      </c>
      <c r="C113" s="29"/>
      <c r="D113" s="67"/>
      <c r="E113" s="49"/>
      <c r="F113" s="67"/>
      <c r="G113" s="68"/>
      <c r="H113" s="17"/>
      <c r="I113" s="2">
        <f>ноя.26!I113+F113-E113</f>
        <v>-2100</v>
      </c>
    </row>
    <row r="114" spans="1:9" x14ac:dyDescent="0.25">
      <c r="A114" s="1"/>
      <c r="B114" s="1">
        <v>113</v>
      </c>
      <c r="C114" s="29"/>
      <c r="D114" s="67"/>
      <c r="E114" s="49"/>
      <c r="F114" s="67"/>
      <c r="G114" s="68"/>
      <c r="H114" s="17"/>
      <c r="I114" s="2">
        <f>ноя.26!I114+F114-E114</f>
        <v>0</v>
      </c>
    </row>
    <row r="115" spans="1:9" x14ac:dyDescent="0.25">
      <c r="A115" s="28"/>
      <c r="B115" s="1">
        <v>114</v>
      </c>
      <c r="C115" s="29"/>
      <c r="D115" s="67"/>
      <c r="E115" s="49"/>
      <c r="F115" s="67"/>
      <c r="G115" s="68"/>
      <c r="H115" s="17"/>
      <c r="I115" s="2">
        <f>ноя.26!I115+F115-E115</f>
        <v>14680</v>
      </c>
    </row>
    <row r="116" spans="1:9" x14ac:dyDescent="0.25">
      <c r="A116" s="1"/>
      <c r="B116" s="1">
        <v>115</v>
      </c>
      <c r="C116" s="29"/>
      <c r="D116" s="67"/>
      <c r="E116" s="49"/>
      <c r="F116" s="67"/>
      <c r="G116" s="68"/>
      <c r="H116" s="17"/>
      <c r="I116" s="2">
        <f>ноя.26!I116+F116-E116</f>
        <v>2240</v>
      </c>
    </row>
    <row r="117" spans="1:9" x14ac:dyDescent="0.25">
      <c r="A117" s="1"/>
      <c r="B117" s="1">
        <v>116</v>
      </c>
      <c r="C117" s="20"/>
      <c r="D117" s="67"/>
      <c r="E117" s="49"/>
      <c r="F117" s="67"/>
      <c r="G117" s="68"/>
      <c r="H117" s="17"/>
      <c r="I117" s="2">
        <f>ноя.26!I117+F117-E117</f>
        <v>0</v>
      </c>
    </row>
    <row r="118" spans="1:9" x14ac:dyDescent="0.25">
      <c r="A118" s="1"/>
      <c r="B118" s="1">
        <v>117</v>
      </c>
      <c r="C118" s="29"/>
      <c r="D118" s="67"/>
      <c r="E118" s="49"/>
      <c r="F118" s="67"/>
      <c r="G118" s="68"/>
      <c r="H118" s="17"/>
      <c r="I118" s="2">
        <f>ноя.26!I118+F118-E118</f>
        <v>-4640</v>
      </c>
    </row>
    <row r="119" spans="1:9" x14ac:dyDescent="0.25">
      <c r="A119" s="1"/>
      <c r="B119" s="1">
        <v>118</v>
      </c>
      <c r="C119" s="29"/>
      <c r="D119" s="67"/>
      <c r="E119" s="49"/>
      <c r="F119" s="67"/>
      <c r="G119" s="68"/>
      <c r="H119" s="17"/>
      <c r="I119" s="2">
        <f>ноя.26!I119+F119-E119</f>
        <v>-2240</v>
      </c>
    </row>
    <row r="120" spans="1:9" x14ac:dyDescent="0.25">
      <c r="A120" s="1"/>
      <c r="B120" s="1">
        <v>119</v>
      </c>
      <c r="C120" s="29"/>
      <c r="D120" s="67"/>
      <c r="E120" s="49"/>
      <c r="F120" s="67"/>
      <c r="G120" s="68"/>
      <c r="H120" s="17"/>
      <c r="I120" s="2">
        <f>ноя.26!I120+F120-E120</f>
        <v>20160</v>
      </c>
    </row>
    <row r="121" spans="1:9" x14ac:dyDescent="0.25">
      <c r="A121" s="1"/>
      <c r="B121" s="1">
        <v>120</v>
      </c>
      <c r="C121" s="29"/>
      <c r="D121" s="67"/>
      <c r="E121" s="49"/>
      <c r="F121" s="67"/>
      <c r="G121" s="68"/>
      <c r="H121" s="17"/>
      <c r="I121" s="2">
        <f>ноя.26!I121+F121-E121</f>
        <v>0</v>
      </c>
    </row>
    <row r="122" spans="1:9" x14ac:dyDescent="0.25">
      <c r="A122" s="1"/>
      <c r="B122" s="1">
        <v>121</v>
      </c>
      <c r="C122" s="29"/>
      <c r="D122" s="67"/>
      <c r="E122" s="49"/>
      <c r="F122" s="67"/>
      <c r="G122" s="68"/>
      <c r="H122" s="17"/>
      <c r="I122" s="2">
        <f>ноя.26!I122+F122-E122</f>
        <v>0</v>
      </c>
    </row>
    <row r="123" spans="1:9" x14ac:dyDescent="0.25">
      <c r="A123" s="1"/>
      <c r="B123" s="1">
        <v>122</v>
      </c>
      <c r="C123" s="29"/>
      <c r="D123" s="67"/>
      <c r="E123" s="49"/>
      <c r="F123" s="67"/>
      <c r="G123" s="68"/>
      <c r="H123" s="17"/>
      <c r="I123" s="2">
        <f>ноя.26!I123+F123-E123</f>
        <v>0</v>
      </c>
    </row>
    <row r="124" spans="1:9" x14ac:dyDescent="0.25">
      <c r="A124" s="1"/>
      <c r="B124" s="1">
        <v>123</v>
      </c>
      <c r="C124" s="29"/>
      <c r="D124" s="67"/>
      <c r="E124" s="49"/>
      <c r="F124" s="67"/>
      <c r="G124" s="68"/>
      <c r="H124" s="17"/>
      <c r="I124" s="2">
        <f>ноя.26!I124+F124-E124</f>
        <v>0</v>
      </c>
    </row>
    <row r="125" spans="1:9" x14ac:dyDescent="0.25">
      <c r="A125" s="1"/>
      <c r="B125" s="1">
        <v>124</v>
      </c>
      <c r="C125" s="29"/>
      <c r="D125" s="67"/>
      <c r="E125" s="49"/>
      <c r="F125" s="67"/>
      <c r="G125" s="68"/>
      <c r="H125" s="17"/>
      <c r="I125" s="2">
        <f>ноя.26!I125+F125-E125</f>
        <v>0</v>
      </c>
    </row>
    <row r="126" spans="1:9" x14ac:dyDescent="0.25">
      <c r="A126" s="1"/>
      <c r="B126" s="1">
        <v>125</v>
      </c>
      <c r="C126" s="29"/>
      <c r="D126" s="67"/>
      <c r="E126" s="49"/>
      <c r="F126" s="67"/>
      <c r="G126" s="68"/>
      <c r="H126" s="17"/>
      <c r="I126" s="2">
        <f>ноя.26!I126+F126-E126</f>
        <v>0</v>
      </c>
    </row>
    <row r="127" spans="1:9" x14ac:dyDescent="0.25">
      <c r="A127" s="1"/>
      <c r="B127" s="1">
        <v>126</v>
      </c>
      <c r="C127" s="29"/>
      <c r="D127" s="67"/>
      <c r="E127" s="49"/>
      <c r="F127" s="67"/>
      <c r="G127" s="68"/>
      <c r="H127" s="17"/>
      <c r="I127" s="2">
        <f>ноя.26!I127+F127-E127</f>
        <v>0</v>
      </c>
    </row>
    <row r="128" spans="1:9" x14ac:dyDescent="0.25">
      <c r="A128" s="1"/>
      <c r="B128" s="1">
        <v>127</v>
      </c>
      <c r="C128" s="29"/>
      <c r="D128" s="67"/>
      <c r="E128" s="49"/>
      <c r="F128" s="67"/>
      <c r="G128" s="68"/>
      <c r="H128" s="17"/>
      <c r="I128" s="2">
        <f>ноя.26!I128+F128-E128</f>
        <v>0</v>
      </c>
    </row>
    <row r="129" spans="1:9" x14ac:dyDescent="0.25">
      <c r="A129" s="1"/>
      <c r="B129" s="1">
        <v>128</v>
      </c>
      <c r="C129" s="29"/>
      <c r="D129" s="67"/>
      <c r="E129" s="49"/>
      <c r="F129" s="67"/>
      <c r="G129" s="68"/>
      <c r="H129" s="17"/>
      <c r="I129" s="2">
        <f>ноя.26!I129+F129-E129</f>
        <v>0</v>
      </c>
    </row>
    <row r="130" spans="1:9" x14ac:dyDescent="0.25">
      <c r="A130" s="1"/>
      <c r="B130" s="1">
        <v>129</v>
      </c>
      <c r="C130" s="29"/>
      <c r="D130" s="67"/>
      <c r="E130" s="49"/>
      <c r="F130" s="67"/>
      <c r="G130" s="68"/>
      <c r="H130" s="17"/>
      <c r="I130" s="2">
        <f>ноя.26!I130+F130-E130</f>
        <v>0</v>
      </c>
    </row>
    <row r="131" spans="1:9" x14ac:dyDescent="0.25">
      <c r="A131" s="1"/>
      <c r="B131" s="1">
        <v>130</v>
      </c>
      <c r="C131" s="29"/>
      <c r="D131" s="67"/>
      <c r="E131" s="49"/>
      <c r="F131" s="67"/>
      <c r="G131" s="68"/>
      <c r="H131" s="17"/>
      <c r="I131" s="2">
        <f>ноя.26!I131+F131-E131</f>
        <v>0</v>
      </c>
    </row>
    <row r="132" spans="1:9" x14ac:dyDescent="0.25">
      <c r="A132" s="1"/>
      <c r="B132" s="1">
        <v>131</v>
      </c>
      <c r="C132" s="29"/>
      <c r="D132" s="67"/>
      <c r="E132" s="49"/>
      <c r="F132" s="67"/>
      <c r="G132" s="68"/>
      <c r="H132" s="17"/>
      <c r="I132" s="2">
        <f>ноя.26!I132+F132-E132</f>
        <v>0</v>
      </c>
    </row>
    <row r="133" spans="1:9" x14ac:dyDescent="0.25">
      <c r="A133" s="11"/>
      <c r="B133" s="1">
        <v>132</v>
      </c>
      <c r="C133" s="29"/>
      <c r="D133" s="67"/>
      <c r="E133" s="49"/>
      <c r="F133" s="67"/>
      <c r="G133" s="68"/>
      <c r="H133" s="17"/>
      <c r="I133" s="2">
        <f>ноя.26!I133+F133-E133</f>
        <v>0</v>
      </c>
    </row>
    <row r="134" spans="1:9" x14ac:dyDescent="0.25">
      <c r="A134" s="11"/>
      <c r="B134" s="1">
        <v>133</v>
      </c>
      <c r="C134" s="29"/>
      <c r="D134" s="67"/>
      <c r="E134" s="49"/>
      <c r="F134" s="67"/>
      <c r="G134" s="68"/>
      <c r="H134" s="17"/>
      <c r="I134" s="2">
        <f>ноя.26!I134+F134-E134</f>
        <v>0</v>
      </c>
    </row>
    <row r="135" spans="1:9" x14ac:dyDescent="0.25">
      <c r="A135" s="11"/>
      <c r="B135" s="1">
        <v>134</v>
      </c>
      <c r="C135" s="29"/>
      <c r="D135" s="67"/>
      <c r="E135" s="49"/>
      <c r="F135" s="67"/>
      <c r="G135" s="68"/>
      <c r="H135" s="17"/>
      <c r="I135" s="2">
        <f>ноя.26!I135+F135-E135</f>
        <v>0</v>
      </c>
    </row>
    <row r="136" spans="1:9" x14ac:dyDescent="0.25">
      <c r="A136" s="11"/>
      <c r="B136" s="1">
        <v>135</v>
      </c>
      <c r="C136" s="29"/>
      <c r="D136" s="67"/>
      <c r="E136" s="49"/>
      <c r="F136" s="67"/>
      <c r="G136" s="68"/>
      <c r="H136" s="17"/>
      <c r="I136" s="2">
        <f>ноя.26!I136+F136-E136</f>
        <v>0</v>
      </c>
    </row>
    <row r="137" spans="1:9" x14ac:dyDescent="0.25">
      <c r="A137" s="11"/>
      <c r="B137" s="1">
        <v>136</v>
      </c>
      <c r="C137" s="29"/>
      <c r="D137" s="67"/>
      <c r="E137" s="49"/>
      <c r="F137" s="67"/>
      <c r="G137" s="68"/>
      <c r="H137" s="17"/>
      <c r="I137" s="2">
        <f>ноя.26!I137+F137-E137</f>
        <v>0</v>
      </c>
    </row>
    <row r="138" spans="1:9" x14ac:dyDescent="0.25">
      <c r="A138" s="11"/>
      <c r="B138" s="1">
        <v>137</v>
      </c>
      <c r="C138" s="29"/>
      <c r="D138" s="67"/>
      <c r="E138" s="49"/>
      <c r="F138" s="67"/>
      <c r="G138" s="68"/>
      <c r="H138" s="17"/>
      <c r="I138" s="2">
        <f>ноя.26!I138+F138-E138</f>
        <v>0</v>
      </c>
    </row>
    <row r="139" spans="1:9" x14ac:dyDescent="0.25">
      <c r="A139" s="11"/>
      <c r="B139" s="1">
        <v>138</v>
      </c>
      <c r="C139" s="29"/>
      <c r="D139" s="67"/>
      <c r="E139" s="49"/>
      <c r="F139" s="67"/>
      <c r="G139" s="68"/>
      <c r="H139" s="17"/>
      <c r="I139" s="2">
        <f>ноя.26!I139+F139-E139</f>
        <v>0</v>
      </c>
    </row>
    <row r="140" spans="1:9" x14ac:dyDescent="0.25">
      <c r="A140" s="11"/>
      <c r="B140" s="1">
        <v>139</v>
      </c>
      <c r="C140" s="29"/>
      <c r="D140" s="67"/>
      <c r="E140" s="49"/>
      <c r="F140" s="67"/>
      <c r="G140" s="68"/>
      <c r="H140" s="17"/>
      <c r="I140" s="2">
        <f>ноя.26!I140+F140-E140</f>
        <v>-2240</v>
      </c>
    </row>
    <row r="141" spans="1:9" x14ac:dyDescent="0.25">
      <c r="A141" s="11"/>
      <c r="B141" s="1">
        <v>140</v>
      </c>
      <c r="C141" s="29"/>
      <c r="D141" s="67"/>
      <c r="E141" s="49"/>
      <c r="F141" s="67"/>
      <c r="G141" s="68"/>
      <c r="H141" s="17"/>
      <c r="I141" s="2">
        <f>ноя.26!I141+F141-E141</f>
        <v>-1960</v>
      </c>
    </row>
    <row r="142" spans="1:9" x14ac:dyDescent="0.25">
      <c r="A142" s="11"/>
      <c r="B142" s="1">
        <v>141</v>
      </c>
      <c r="C142" s="20"/>
      <c r="D142" s="67"/>
      <c r="E142" s="49"/>
      <c r="F142" s="67"/>
      <c r="G142" s="68"/>
      <c r="H142" s="17"/>
      <c r="I142" s="2">
        <f>ноя.26!I142+F142-E142</f>
        <v>-6720</v>
      </c>
    </row>
    <row r="143" spans="1:9" x14ac:dyDescent="0.25">
      <c r="A143" s="11"/>
      <c r="B143" s="1">
        <v>142.143</v>
      </c>
      <c r="C143" s="29"/>
      <c r="D143" s="67"/>
      <c r="E143" s="49"/>
      <c r="F143" s="67"/>
      <c r="G143" s="68"/>
      <c r="H143" s="17"/>
      <c r="I143" s="2">
        <f>ноя.26!I143+F143-E143</f>
        <v>1240</v>
      </c>
    </row>
    <row r="144" spans="1:9" x14ac:dyDescent="0.25">
      <c r="A144" s="11"/>
      <c r="B144" s="1">
        <v>144</v>
      </c>
      <c r="C144" s="29"/>
      <c r="D144" s="67"/>
      <c r="E144" s="49"/>
      <c r="F144" s="67"/>
      <c r="G144" s="68"/>
      <c r="H144" s="17"/>
      <c r="I144" s="2">
        <f>ноя.26!I144+F144-E144</f>
        <v>3800</v>
      </c>
    </row>
    <row r="145" spans="1:9" x14ac:dyDescent="0.25">
      <c r="A145" s="11"/>
      <c r="B145" s="1">
        <v>145</v>
      </c>
      <c r="C145" s="29"/>
      <c r="D145" s="67"/>
      <c r="E145" s="49"/>
      <c r="F145" s="67"/>
      <c r="G145" s="68"/>
      <c r="H145" s="17"/>
      <c r="I145" s="2">
        <f>ноя.26!I145+F145-E145</f>
        <v>-2480</v>
      </c>
    </row>
    <row r="146" spans="1:9" x14ac:dyDescent="0.25">
      <c r="A146" s="11"/>
      <c r="B146" s="1">
        <v>146</v>
      </c>
      <c r="C146" s="8"/>
      <c r="D146" s="67"/>
      <c r="E146" s="49"/>
      <c r="F146" s="67"/>
      <c r="G146" s="68"/>
      <c r="H146" s="17"/>
      <c r="I146" s="2">
        <f>ноя.26!I146+F146-E146</f>
        <v>4460</v>
      </c>
    </row>
    <row r="147" spans="1:9" x14ac:dyDescent="0.25">
      <c r="A147" s="11"/>
      <c r="B147" s="1">
        <v>147</v>
      </c>
      <c r="C147" s="29"/>
      <c r="D147" s="67"/>
      <c r="E147" s="49"/>
      <c r="F147" s="67"/>
      <c r="G147" s="68"/>
      <c r="H147" s="17"/>
      <c r="I147" s="2">
        <f>ноя.26!I147+F147-E147</f>
        <v>-1240</v>
      </c>
    </row>
    <row r="148" spans="1:9" x14ac:dyDescent="0.25">
      <c r="A148" s="11"/>
      <c r="B148" s="1">
        <v>148</v>
      </c>
      <c r="C148" s="29"/>
      <c r="D148" s="67"/>
      <c r="E148" s="49"/>
      <c r="F148" s="67"/>
      <c r="G148" s="68"/>
      <c r="H148" s="17"/>
      <c r="I148" s="2">
        <f>ноя.26!I148+F148-E148</f>
        <v>11400</v>
      </c>
    </row>
    <row r="149" spans="1:9" x14ac:dyDescent="0.25">
      <c r="A149" s="11"/>
      <c r="B149" s="1">
        <v>149</v>
      </c>
      <c r="C149" s="29"/>
      <c r="D149" s="67"/>
      <c r="E149" s="49"/>
      <c r="F149" s="67"/>
      <c r="G149" s="68"/>
      <c r="H149" s="17"/>
      <c r="I149" s="2">
        <f>ноя.26!I149+F149-E149</f>
        <v>-11890</v>
      </c>
    </row>
    <row r="150" spans="1:9" x14ac:dyDescent="0.25">
      <c r="A150" s="11"/>
      <c r="B150" s="1">
        <v>150</v>
      </c>
      <c r="C150" s="29"/>
      <c r="D150" s="67"/>
      <c r="E150" s="49"/>
      <c r="F150" s="67"/>
      <c r="G150" s="68"/>
      <c r="H150" s="17"/>
      <c r="I150" s="2">
        <f>ноя.26!I150+F150-E150</f>
        <v>-1660</v>
      </c>
    </row>
    <row r="151" spans="1:9" x14ac:dyDescent="0.25">
      <c r="A151" s="11"/>
      <c r="B151" s="1">
        <v>151</v>
      </c>
      <c r="C151" s="29"/>
      <c r="D151" s="67"/>
      <c r="E151" s="49"/>
      <c r="F151" s="67"/>
      <c r="G151" s="68"/>
      <c r="H151" s="17"/>
      <c r="I151" s="2">
        <f>ноя.26!I151+F151-E151</f>
        <v>-1240</v>
      </c>
    </row>
    <row r="152" spans="1:9" x14ac:dyDescent="0.25">
      <c r="A152" s="11"/>
      <c r="B152" s="1">
        <v>152</v>
      </c>
      <c r="C152" s="29"/>
      <c r="D152" s="67"/>
      <c r="E152" s="49"/>
      <c r="F152" s="67"/>
      <c r="G152" s="68"/>
      <c r="H152" s="17"/>
      <c r="I152" s="2">
        <f>ноя.26!I152+F152-E152</f>
        <v>-18600</v>
      </c>
    </row>
    <row r="153" spans="1:9" x14ac:dyDescent="0.25">
      <c r="A153" s="11"/>
      <c r="B153" s="1">
        <v>153</v>
      </c>
      <c r="C153" s="8"/>
      <c r="D153" s="67"/>
      <c r="E153" s="49"/>
      <c r="F153" s="67"/>
      <c r="G153" s="68"/>
      <c r="H153" s="17"/>
      <c r="I153" s="2">
        <f>ноя.26!I153+F153-E153</f>
        <v>-2300</v>
      </c>
    </row>
    <row r="154" spans="1:9" x14ac:dyDescent="0.25">
      <c r="A154" s="11"/>
      <c r="B154" s="1">
        <v>154</v>
      </c>
      <c r="C154" s="29"/>
      <c r="D154" s="67"/>
      <c r="E154" s="49"/>
      <c r="F154" s="67"/>
      <c r="G154" s="68"/>
      <c r="H154" s="17"/>
      <c r="I154" s="2">
        <f>ноя.26!I154+F154-E154</f>
        <v>-16600</v>
      </c>
    </row>
    <row r="155" spans="1:9" x14ac:dyDescent="0.25">
      <c r="A155" s="11"/>
      <c r="B155" s="1">
        <v>155</v>
      </c>
      <c r="C155" s="29"/>
      <c r="D155" s="67"/>
      <c r="E155" s="49"/>
      <c r="F155" s="67"/>
      <c r="G155" s="68"/>
      <c r="H155" s="17"/>
      <c r="I155" s="2">
        <f>ноя.26!I155+F155-E155</f>
        <v>-18600</v>
      </c>
    </row>
    <row r="156" spans="1:9" x14ac:dyDescent="0.25">
      <c r="A156" s="11"/>
      <c r="B156" s="1">
        <v>156</v>
      </c>
      <c r="C156" s="29"/>
      <c r="D156" s="67"/>
      <c r="E156" s="49"/>
      <c r="F156" s="67"/>
      <c r="G156" s="68"/>
      <c r="H156" s="17"/>
      <c r="I156" s="2">
        <f>ноя.26!I156+F156-E156</f>
        <v>-7440</v>
      </c>
    </row>
    <row r="157" spans="1:9" x14ac:dyDescent="0.25">
      <c r="A157" s="11"/>
      <c r="B157" s="1">
        <v>157</v>
      </c>
      <c r="C157" s="29"/>
      <c r="D157" s="67"/>
      <c r="E157" s="49"/>
      <c r="F157" s="67"/>
      <c r="G157" s="68"/>
      <c r="H157" s="17"/>
      <c r="I157" s="2">
        <f>ноя.26!I157+F157-E157</f>
        <v>-3720</v>
      </c>
    </row>
    <row r="158" spans="1:9" x14ac:dyDescent="0.25">
      <c r="B158" s="1">
        <v>158</v>
      </c>
      <c r="C158" s="29"/>
      <c r="D158" s="67"/>
      <c r="E158" s="49"/>
      <c r="F158" s="67"/>
      <c r="G158" s="68"/>
      <c r="H158" s="17"/>
      <c r="I158" s="2">
        <f>ноя.26!I158+F158-E158</f>
        <v>-18600</v>
      </c>
    </row>
  </sheetData>
  <mergeCells count="1">
    <mergeCell ref="C1:I2"/>
  </mergeCells>
  <conditionalFormatting sqref="I1:I15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I158"/>
  <sheetViews>
    <sheetView topLeftCell="A28" workbookViewId="0">
      <selection activeCell="H34" sqref="H34"/>
    </sheetView>
  </sheetViews>
  <sheetFormatPr defaultRowHeight="15" x14ac:dyDescent="0.25"/>
  <cols>
    <col min="5" max="5" width="11.85546875" customWidth="1"/>
    <col min="6" max="6" width="11.5703125" bestFit="1" customWidth="1"/>
    <col min="8" max="8" width="10.140625" bestFit="1" customWidth="1"/>
    <col min="9" max="9" width="13" customWidth="1"/>
  </cols>
  <sheetData>
    <row r="1" spans="1:9" x14ac:dyDescent="0.25">
      <c r="A1" s="10" t="s">
        <v>2</v>
      </c>
      <c r="B1" s="67" t="s">
        <v>3</v>
      </c>
      <c r="C1" s="71">
        <v>45689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7" t="s">
        <v>13</v>
      </c>
      <c r="B3" s="67" t="s">
        <v>14</v>
      </c>
      <c r="C3" s="20" t="s">
        <v>8</v>
      </c>
      <c r="D3" s="67" t="s">
        <v>15</v>
      </c>
      <c r="E3" s="67" t="s">
        <v>16</v>
      </c>
      <c r="F3" s="14" t="s">
        <v>12</v>
      </c>
      <c r="G3" s="68" t="s">
        <v>17</v>
      </c>
      <c r="H3" s="17" t="s">
        <v>18</v>
      </c>
      <c r="I3" s="15" t="s">
        <v>19</v>
      </c>
    </row>
    <row r="4" spans="1:9" x14ac:dyDescent="0.25">
      <c r="A4" s="16"/>
      <c r="B4" s="67">
        <v>1</v>
      </c>
      <c r="C4" s="54"/>
      <c r="D4" s="67"/>
      <c r="E4" s="49">
        <v>2240</v>
      </c>
      <c r="F4" s="67"/>
      <c r="G4" s="68"/>
      <c r="H4" s="17"/>
      <c r="I4" s="2">
        <f>янв.25!I4+F4-E4</f>
        <v>-4480</v>
      </c>
    </row>
    <row r="5" spans="1:9" x14ac:dyDescent="0.25">
      <c r="A5" s="27"/>
      <c r="B5" s="67">
        <v>2</v>
      </c>
      <c r="C5" s="21"/>
      <c r="D5" s="67"/>
      <c r="E5" s="49">
        <v>2240</v>
      </c>
      <c r="F5" s="67"/>
      <c r="G5" s="68"/>
      <c r="H5" s="17"/>
      <c r="I5" s="2">
        <f>янв.25!I5+F5-E5</f>
        <v>-4480</v>
      </c>
    </row>
    <row r="6" spans="1:9" x14ac:dyDescent="0.25">
      <c r="A6" s="27"/>
      <c r="B6" s="25">
        <v>3</v>
      </c>
      <c r="C6" s="21"/>
      <c r="D6" s="25"/>
      <c r="E6" s="49">
        <v>2240</v>
      </c>
      <c r="F6" s="67"/>
      <c r="G6" s="68"/>
      <c r="H6" s="17"/>
      <c r="I6" s="2">
        <f>янв.25!I6+F6-E6</f>
        <v>-4480</v>
      </c>
    </row>
    <row r="7" spans="1:9" x14ac:dyDescent="0.25">
      <c r="A7" s="67"/>
      <c r="B7" s="67">
        <v>4</v>
      </c>
      <c r="C7" s="29"/>
      <c r="D7" s="67"/>
      <c r="E7" s="49">
        <v>2240</v>
      </c>
      <c r="F7" s="67">
        <v>2240</v>
      </c>
      <c r="G7" s="68" t="s">
        <v>76</v>
      </c>
      <c r="H7" s="17">
        <v>45691</v>
      </c>
      <c r="I7" s="2">
        <f>янв.25!I7+F7-E7</f>
        <v>0</v>
      </c>
    </row>
    <row r="8" spans="1:9" x14ac:dyDescent="0.25">
      <c r="A8" s="67"/>
      <c r="B8" s="67">
        <v>6</v>
      </c>
      <c r="C8" s="29"/>
      <c r="D8" s="67"/>
      <c r="E8" s="49"/>
      <c r="F8" s="67"/>
      <c r="G8" s="68"/>
      <c r="H8" s="17"/>
      <c r="I8" s="2">
        <f>янв.25!I8+F8-E8</f>
        <v>0</v>
      </c>
    </row>
    <row r="9" spans="1:9" x14ac:dyDescent="0.25">
      <c r="A9" s="67"/>
      <c r="B9" s="67">
        <v>7</v>
      </c>
      <c r="C9" s="29"/>
      <c r="D9" s="67"/>
      <c r="E9" s="49"/>
      <c r="F9" s="67"/>
      <c r="G9" s="68"/>
      <c r="H9" s="17"/>
      <c r="I9" s="2">
        <f>янв.25!I9+F9-E9</f>
        <v>0</v>
      </c>
    </row>
    <row r="10" spans="1:9" x14ac:dyDescent="0.25">
      <c r="A10" s="67"/>
      <c r="B10" s="67">
        <v>8</v>
      </c>
      <c r="C10" s="29"/>
      <c r="D10" s="67"/>
      <c r="E10" s="49">
        <v>2240</v>
      </c>
      <c r="F10" s="67">
        <v>2240</v>
      </c>
      <c r="G10" s="68" t="s">
        <v>77</v>
      </c>
      <c r="H10" s="17">
        <v>45695</v>
      </c>
      <c r="I10" s="2">
        <f>янв.25!I10+F10-E10</f>
        <v>0</v>
      </c>
    </row>
    <row r="11" spans="1:9" x14ac:dyDescent="0.25">
      <c r="A11" s="67"/>
      <c r="B11" s="67">
        <v>9</v>
      </c>
      <c r="C11" s="20"/>
      <c r="D11" s="67"/>
      <c r="E11" s="49">
        <v>2240</v>
      </c>
      <c r="F11" s="67">
        <v>2300</v>
      </c>
      <c r="G11" s="68" t="s">
        <v>78</v>
      </c>
      <c r="H11" s="17">
        <v>45715</v>
      </c>
      <c r="I11" s="2">
        <f>янв.25!I11+F11-E11</f>
        <v>2420</v>
      </c>
    </row>
    <row r="12" spans="1:9" x14ac:dyDescent="0.25">
      <c r="A12" s="67"/>
      <c r="B12" s="67">
        <v>10</v>
      </c>
      <c r="C12" s="20"/>
      <c r="D12" s="67"/>
      <c r="E12" s="49">
        <v>2240</v>
      </c>
      <c r="F12" s="67"/>
      <c r="G12" s="68"/>
      <c r="H12" s="17"/>
      <c r="I12" s="2">
        <f>янв.25!I12+F12-E12</f>
        <v>-4480</v>
      </c>
    </row>
    <row r="13" spans="1:9" x14ac:dyDescent="0.25">
      <c r="A13" s="67"/>
      <c r="B13" s="67">
        <v>11</v>
      </c>
      <c r="C13" s="20"/>
      <c r="D13" s="67"/>
      <c r="E13" s="49">
        <v>2240</v>
      </c>
      <c r="F13" s="67">
        <v>2240</v>
      </c>
      <c r="G13" s="68" t="s">
        <v>79</v>
      </c>
      <c r="H13" s="17">
        <v>45693</v>
      </c>
      <c r="I13" s="2">
        <f>янв.25!I13+F13-E13</f>
        <v>0</v>
      </c>
    </row>
    <row r="14" spans="1:9" x14ac:dyDescent="0.25">
      <c r="A14" s="67"/>
      <c r="B14" s="67">
        <v>12</v>
      </c>
      <c r="C14" s="29"/>
      <c r="D14" s="67"/>
      <c r="E14" s="49">
        <v>2240</v>
      </c>
      <c r="F14" s="67"/>
      <c r="G14" s="68"/>
      <c r="H14" s="17"/>
      <c r="I14" s="2">
        <f>янв.25!I14+F14-E14</f>
        <v>-4480</v>
      </c>
    </row>
    <row r="15" spans="1:9" x14ac:dyDescent="0.25">
      <c r="A15" s="27"/>
      <c r="B15" s="67">
        <v>13</v>
      </c>
      <c r="C15" s="20"/>
      <c r="D15" s="67"/>
      <c r="E15" s="49">
        <v>2240</v>
      </c>
      <c r="F15" s="67">
        <v>2240</v>
      </c>
      <c r="G15" s="68" t="s">
        <v>80</v>
      </c>
      <c r="H15" s="17">
        <v>45691</v>
      </c>
      <c r="I15" s="2">
        <f>янв.25!I15+F15-E15</f>
        <v>0</v>
      </c>
    </row>
    <row r="16" spans="1:9" x14ac:dyDescent="0.25">
      <c r="A16" s="67"/>
      <c r="B16" s="67">
        <v>14</v>
      </c>
      <c r="C16" s="20"/>
      <c r="D16" s="67"/>
      <c r="E16" s="49">
        <v>2240</v>
      </c>
      <c r="F16" s="67">
        <v>2240</v>
      </c>
      <c r="G16" s="68" t="s">
        <v>81</v>
      </c>
      <c r="H16" s="17">
        <v>45691</v>
      </c>
      <c r="I16" s="2">
        <f>янв.25!I16+F16-E16</f>
        <v>0</v>
      </c>
    </row>
    <row r="17" spans="1:9" x14ac:dyDescent="0.25">
      <c r="A17" s="67"/>
      <c r="B17" s="67">
        <v>15</v>
      </c>
      <c r="C17" s="29"/>
      <c r="D17" s="67"/>
      <c r="E17" s="49">
        <v>2240</v>
      </c>
      <c r="F17" s="67"/>
      <c r="G17" s="68"/>
      <c r="H17" s="17"/>
      <c r="I17" s="2">
        <f>янв.25!I17+F17-E17</f>
        <v>-4480</v>
      </c>
    </row>
    <row r="18" spans="1:9" x14ac:dyDescent="0.25">
      <c r="A18" s="67"/>
      <c r="B18" s="67">
        <v>16</v>
      </c>
      <c r="C18" s="21"/>
      <c r="D18" s="67"/>
      <c r="E18" s="49">
        <v>2240</v>
      </c>
      <c r="F18" s="67"/>
      <c r="G18" s="68"/>
      <c r="H18" s="17"/>
      <c r="I18" s="2">
        <f>янв.25!I18+F18-E18</f>
        <v>-4480</v>
      </c>
    </row>
    <row r="19" spans="1:9" x14ac:dyDescent="0.25">
      <c r="A19" s="67"/>
      <c r="B19" s="67">
        <v>17</v>
      </c>
      <c r="C19" s="29"/>
      <c r="D19" s="67"/>
      <c r="E19" s="49">
        <v>2240</v>
      </c>
      <c r="F19" s="67">
        <v>13440</v>
      </c>
      <c r="G19" s="68" t="s">
        <v>82</v>
      </c>
      <c r="H19" s="17">
        <v>45695</v>
      </c>
      <c r="I19" s="2">
        <f>янв.25!I19+F19-E19</f>
        <v>8960</v>
      </c>
    </row>
    <row r="20" spans="1:9" x14ac:dyDescent="0.25">
      <c r="A20" s="67"/>
      <c r="B20" s="67">
        <v>18</v>
      </c>
      <c r="C20" s="20"/>
      <c r="D20" s="67"/>
      <c r="E20" s="49">
        <v>2240</v>
      </c>
      <c r="F20" s="67"/>
      <c r="G20" s="68"/>
      <c r="H20" s="17"/>
      <c r="I20" s="2">
        <f>янв.25!I20+F20-E20</f>
        <v>-4480</v>
      </c>
    </row>
    <row r="21" spans="1:9" x14ac:dyDescent="0.25">
      <c r="A21" s="67"/>
      <c r="B21" s="67">
        <v>19</v>
      </c>
      <c r="C21" s="20"/>
      <c r="D21" s="67"/>
      <c r="E21" s="49">
        <v>2240</v>
      </c>
      <c r="F21" s="67">
        <v>2500</v>
      </c>
      <c r="G21" s="68" t="s">
        <v>83</v>
      </c>
      <c r="H21" s="17">
        <v>45698</v>
      </c>
      <c r="I21" s="2">
        <f>янв.25!I21+F21-E21</f>
        <v>520</v>
      </c>
    </row>
    <row r="22" spans="1:9" x14ac:dyDescent="0.25">
      <c r="A22" s="67"/>
      <c r="B22" s="67">
        <v>20</v>
      </c>
      <c r="C22" s="29"/>
      <c r="D22" s="67"/>
      <c r="E22" s="50"/>
      <c r="F22" s="67"/>
      <c r="G22" s="68"/>
      <c r="H22" s="17"/>
      <c r="I22" s="2">
        <f>янв.25!I22+F22-E22</f>
        <v>0</v>
      </c>
    </row>
    <row r="23" spans="1:9" x14ac:dyDescent="0.25">
      <c r="A23" s="1"/>
      <c r="B23" s="1">
        <v>21</v>
      </c>
      <c r="C23" s="29"/>
      <c r="D23" s="67"/>
      <c r="E23" s="49">
        <v>2240</v>
      </c>
      <c r="F23" s="67">
        <v>2240</v>
      </c>
      <c r="G23" s="68" t="s">
        <v>84</v>
      </c>
      <c r="H23" s="17">
        <v>45708</v>
      </c>
      <c r="I23" s="2">
        <f>янв.25!I23+F23-E23</f>
        <v>0</v>
      </c>
    </row>
    <row r="24" spans="1:9" x14ac:dyDescent="0.25">
      <c r="A24" s="1"/>
      <c r="B24" s="1">
        <v>22</v>
      </c>
      <c r="C24" s="20"/>
      <c r="D24" s="67"/>
      <c r="E24" s="49">
        <v>2240</v>
      </c>
      <c r="F24" s="67">
        <v>13440</v>
      </c>
      <c r="G24" s="68" t="s">
        <v>85</v>
      </c>
      <c r="H24" s="17">
        <v>45699</v>
      </c>
      <c r="I24" s="2">
        <f>янв.25!I24+F24-E24</f>
        <v>8960</v>
      </c>
    </row>
    <row r="25" spans="1:9" x14ac:dyDescent="0.25">
      <c r="A25" s="1"/>
      <c r="B25" s="1">
        <v>23</v>
      </c>
      <c r="C25" s="20"/>
      <c r="D25" s="67"/>
      <c r="E25" s="49">
        <v>2240</v>
      </c>
      <c r="F25" s="67">
        <v>2240</v>
      </c>
      <c r="G25" s="68" t="s">
        <v>86</v>
      </c>
      <c r="H25" s="17">
        <v>45698</v>
      </c>
      <c r="I25" s="2">
        <f>янв.25!I25+F25-E25</f>
        <v>0</v>
      </c>
    </row>
    <row r="26" spans="1:9" x14ac:dyDescent="0.25">
      <c r="A26" s="1"/>
      <c r="B26" s="1">
        <v>24</v>
      </c>
      <c r="C26" s="20"/>
      <c r="D26" s="67"/>
      <c r="E26" s="49">
        <v>2240</v>
      </c>
      <c r="F26" s="67"/>
      <c r="G26" s="68"/>
      <c r="H26" s="17"/>
      <c r="I26" s="2">
        <f>янв.25!I26+F26-E26</f>
        <v>-4480</v>
      </c>
    </row>
    <row r="27" spans="1:9" x14ac:dyDescent="0.25">
      <c r="A27" s="1"/>
      <c r="B27" s="1">
        <v>25</v>
      </c>
      <c r="C27" s="29"/>
      <c r="D27" s="67"/>
      <c r="E27" s="49">
        <v>2240</v>
      </c>
      <c r="F27" s="67"/>
      <c r="G27" s="68"/>
      <c r="H27" s="17"/>
      <c r="I27" s="2">
        <f>янв.25!I27+F27-E27</f>
        <v>2240</v>
      </c>
    </row>
    <row r="28" spans="1:9" x14ac:dyDescent="0.25">
      <c r="A28" s="27"/>
      <c r="B28" s="1">
        <v>26</v>
      </c>
      <c r="C28" s="29"/>
      <c r="D28" s="67"/>
      <c r="E28" s="49">
        <v>2240</v>
      </c>
      <c r="F28" s="67">
        <v>2240</v>
      </c>
      <c r="G28" s="68" t="s">
        <v>87</v>
      </c>
      <c r="H28" s="17">
        <v>45695</v>
      </c>
      <c r="I28" s="2">
        <f>янв.25!I28+F28-E28</f>
        <v>-2240</v>
      </c>
    </row>
    <row r="29" spans="1:9" x14ac:dyDescent="0.25">
      <c r="A29" s="1"/>
      <c r="B29" s="1">
        <v>27</v>
      </c>
      <c r="C29" s="29"/>
      <c r="D29" s="67"/>
      <c r="E29" s="49">
        <v>2240</v>
      </c>
      <c r="F29" s="67"/>
      <c r="G29" s="68"/>
      <c r="H29" s="17"/>
      <c r="I29" s="2">
        <f>янв.25!I29+F29-E29</f>
        <v>-4480</v>
      </c>
    </row>
    <row r="30" spans="1:9" x14ac:dyDescent="0.25">
      <c r="A30" s="1"/>
      <c r="B30" s="1">
        <v>28</v>
      </c>
      <c r="C30" s="29"/>
      <c r="D30" s="67"/>
      <c r="E30" s="49">
        <v>2240</v>
      </c>
      <c r="F30" s="67">
        <v>2500</v>
      </c>
      <c r="G30" s="68" t="s">
        <v>88</v>
      </c>
      <c r="H30" s="17">
        <v>45701</v>
      </c>
      <c r="I30" s="2">
        <f>янв.25!I30+F30-E30</f>
        <v>520</v>
      </c>
    </row>
    <row r="31" spans="1:9" x14ac:dyDescent="0.25">
      <c r="A31" s="1"/>
      <c r="B31" s="1">
        <v>29</v>
      </c>
      <c r="C31" s="29"/>
      <c r="D31" s="67"/>
      <c r="E31" s="49">
        <v>2240</v>
      </c>
      <c r="F31" s="67">
        <v>2240</v>
      </c>
      <c r="G31" s="68" t="s">
        <v>89</v>
      </c>
      <c r="H31" s="17">
        <v>45699</v>
      </c>
      <c r="I31" s="2">
        <f>янв.25!I31+F31-E31</f>
        <v>0</v>
      </c>
    </row>
    <row r="32" spans="1:9" x14ac:dyDescent="0.25">
      <c r="A32" s="1"/>
      <c r="B32" s="1">
        <v>30</v>
      </c>
      <c r="C32" s="29"/>
      <c r="D32" s="67"/>
      <c r="E32" s="49">
        <v>2240</v>
      </c>
      <c r="F32" s="67">
        <v>1800</v>
      </c>
      <c r="G32" s="68" t="s">
        <v>90</v>
      </c>
      <c r="H32" s="17">
        <v>45707</v>
      </c>
      <c r="I32" s="2">
        <f>янв.25!I32+F32-E32</f>
        <v>2320</v>
      </c>
    </row>
    <row r="33" spans="1:9" x14ac:dyDescent="0.25">
      <c r="A33" s="1"/>
      <c r="B33" s="1">
        <v>31</v>
      </c>
      <c r="C33" s="29"/>
      <c r="D33" s="67"/>
      <c r="E33" s="49">
        <v>2240</v>
      </c>
      <c r="F33" s="67">
        <v>2240</v>
      </c>
      <c r="G33" s="68" t="s">
        <v>91</v>
      </c>
      <c r="H33" s="17">
        <v>45716</v>
      </c>
      <c r="I33" s="2">
        <f>янв.25!I33+F33-E33</f>
        <v>0</v>
      </c>
    </row>
    <row r="34" spans="1:9" x14ac:dyDescent="0.25">
      <c r="A34" s="1"/>
      <c r="B34" s="1">
        <v>32</v>
      </c>
      <c r="C34" s="29"/>
      <c r="D34" s="67"/>
      <c r="E34" s="49">
        <v>2240</v>
      </c>
      <c r="F34" s="67"/>
      <c r="G34" s="68"/>
      <c r="H34" s="17"/>
      <c r="I34" s="2">
        <f>янв.25!I34+F34-E34</f>
        <v>-4480</v>
      </c>
    </row>
    <row r="35" spans="1:9" x14ac:dyDescent="0.25">
      <c r="A35" s="1"/>
      <c r="B35" s="1">
        <v>33</v>
      </c>
      <c r="C35" s="29"/>
      <c r="D35" s="67"/>
      <c r="E35" s="49">
        <v>2240</v>
      </c>
      <c r="F35" s="67"/>
      <c r="G35" s="68"/>
      <c r="H35" s="17"/>
      <c r="I35" s="2">
        <f>янв.25!I35+F35-E35</f>
        <v>-4480</v>
      </c>
    </row>
    <row r="36" spans="1:9" x14ac:dyDescent="0.25">
      <c r="A36" s="1"/>
      <c r="B36" s="1">
        <v>35</v>
      </c>
      <c r="C36" s="29"/>
      <c r="D36" s="67"/>
      <c r="E36" s="49">
        <v>2240</v>
      </c>
      <c r="F36" s="67">
        <v>2240</v>
      </c>
      <c r="G36" s="68" t="s">
        <v>92</v>
      </c>
      <c r="H36" s="17">
        <v>45691</v>
      </c>
      <c r="I36" s="2">
        <f>янв.25!I36+F36-E36</f>
        <v>0</v>
      </c>
    </row>
    <row r="37" spans="1:9" x14ac:dyDescent="0.25">
      <c r="A37" s="1"/>
      <c r="B37" s="1">
        <v>36</v>
      </c>
      <c r="C37" s="29"/>
      <c r="D37" s="67"/>
      <c r="E37" s="49">
        <v>2240</v>
      </c>
      <c r="F37" s="67"/>
      <c r="G37" s="68"/>
      <c r="H37" s="17"/>
      <c r="I37" s="2">
        <f>янв.25!I37+F37-E37</f>
        <v>-4480</v>
      </c>
    </row>
    <row r="38" spans="1:9" x14ac:dyDescent="0.25">
      <c r="A38" s="1"/>
      <c r="B38" s="1">
        <v>37</v>
      </c>
      <c r="C38" s="29"/>
      <c r="D38" s="67"/>
      <c r="E38" s="49">
        <v>2240</v>
      </c>
      <c r="F38" s="67">
        <v>2240</v>
      </c>
      <c r="G38" s="68" t="s">
        <v>93</v>
      </c>
      <c r="H38" s="17">
        <v>45692</v>
      </c>
      <c r="I38" s="2">
        <f>янв.25!I38+F38-E38</f>
        <v>-2240</v>
      </c>
    </row>
    <row r="39" spans="1:9" x14ac:dyDescent="0.25">
      <c r="A39" s="1"/>
      <c r="B39" s="1">
        <v>38.39</v>
      </c>
      <c r="C39" s="29"/>
      <c r="D39" s="67"/>
      <c r="E39" s="49">
        <v>2240</v>
      </c>
      <c r="F39" s="67">
        <v>2240</v>
      </c>
      <c r="G39" s="68" t="s">
        <v>94</v>
      </c>
      <c r="H39" s="17">
        <v>45699</v>
      </c>
      <c r="I39" s="2">
        <f>янв.25!I39+F39-E39</f>
        <v>0</v>
      </c>
    </row>
    <row r="40" spans="1:9" x14ac:dyDescent="0.25">
      <c r="A40" s="1"/>
      <c r="B40" s="1">
        <v>39</v>
      </c>
      <c r="C40" s="29"/>
      <c r="D40" s="67"/>
      <c r="E40" s="49">
        <v>0</v>
      </c>
      <c r="F40" s="67"/>
      <c r="G40" s="68"/>
      <c r="H40" s="17"/>
      <c r="I40" s="2">
        <f>янв.25!I40+F40-E40</f>
        <v>0</v>
      </c>
    </row>
    <row r="41" spans="1:9" x14ac:dyDescent="0.25">
      <c r="A41" s="28"/>
      <c r="B41" s="1">
        <v>40</v>
      </c>
      <c r="C41" s="29"/>
      <c r="D41" s="67"/>
      <c r="E41" s="49">
        <v>2240</v>
      </c>
      <c r="F41" s="67">
        <v>4480</v>
      </c>
      <c r="G41" s="68" t="s">
        <v>95</v>
      </c>
      <c r="H41" s="17">
        <v>45693</v>
      </c>
      <c r="I41" s="2">
        <f>янв.25!I41+F41-E41</f>
        <v>0</v>
      </c>
    </row>
    <row r="42" spans="1:9" x14ac:dyDescent="0.25">
      <c r="A42" s="1"/>
      <c r="B42" s="1">
        <v>41</v>
      </c>
      <c r="C42" s="29"/>
      <c r="D42" s="67"/>
      <c r="E42" s="49">
        <v>2240</v>
      </c>
      <c r="F42" s="67">
        <v>4480</v>
      </c>
      <c r="G42" s="68" t="s">
        <v>96</v>
      </c>
      <c r="H42" s="17" t="s">
        <v>97</v>
      </c>
      <c r="I42" s="2">
        <f>янв.25!I42+F42-E42</f>
        <v>0</v>
      </c>
    </row>
    <row r="43" spans="1:9" x14ac:dyDescent="0.25">
      <c r="A43" s="1"/>
      <c r="B43" s="1">
        <v>42</v>
      </c>
      <c r="C43" s="29"/>
      <c r="D43" s="67"/>
      <c r="E43" s="49">
        <v>2240</v>
      </c>
      <c r="F43" s="67"/>
      <c r="G43" s="68"/>
      <c r="H43" s="17"/>
      <c r="I43" s="2">
        <f>янв.25!I43+F43-E43</f>
        <v>-4480</v>
      </c>
    </row>
    <row r="44" spans="1:9" x14ac:dyDescent="0.25">
      <c r="A44" s="1"/>
      <c r="B44" s="1">
        <v>43</v>
      </c>
      <c r="C44" s="29"/>
      <c r="D44" s="67"/>
      <c r="E44" s="49">
        <v>2240</v>
      </c>
      <c r="F44" s="67">
        <v>2240</v>
      </c>
      <c r="G44" s="68" t="s">
        <v>98</v>
      </c>
      <c r="H44" s="17">
        <v>45692</v>
      </c>
      <c r="I44" s="2">
        <f>янв.25!I44+F44-E44</f>
        <v>-2240</v>
      </c>
    </row>
    <row r="45" spans="1:9" x14ac:dyDescent="0.25">
      <c r="A45" s="1"/>
      <c r="B45" s="1">
        <v>44</v>
      </c>
      <c r="C45" s="29"/>
      <c r="D45" s="67"/>
      <c r="E45" s="49">
        <v>2240</v>
      </c>
      <c r="F45" s="67"/>
      <c r="G45" s="68"/>
      <c r="H45" s="17"/>
      <c r="I45" s="2">
        <f>янв.25!I45+F45-E45</f>
        <v>-4480</v>
      </c>
    </row>
    <row r="46" spans="1:9" x14ac:dyDescent="0.25">
      <c r="A46" s="1"/>
      <c r="B46" s="1">
        <v>45</v>
      </c>
      <c r="C46" s="29"/>
      <c r="D46" s="67"/>
      <c r="E46" s="49">
        <v>2240</v>
      </c>
      <c r="F46" s="67">
        <v>26880</v>
      </c>
      <c r="G46" s="68" t="s">
        <v>99</v>
      </c>
      <c r="H46" s="17">
        <v>45702</v>
      </c>
      <c r="I46" s="2">
        <f>янв.25!I46+F46-E46</f>
        <v>22400</v>
      </c>
    </row>
    <row r="47" spans="1:9" x14ac:dyDescent="0.25">
      <c r="A47" s="1"/>
      <c r="B47" s="1">
        <v>46</v>
      </c>
      <c r="C47" s="29"/>
      <c r="D47" s="67"/>
      <c r="E47" s="49">
        <v>2240</v>
      </c>
      <c r="F47" s="67"/>
      <c r="G47" s="68"/>
      <c r="H47" s="17"/>
      <c r="I47" s="2">
        <f>янв.25!I47+F47-E47</f>
        <v>-4480</v>
      </c>
    </row>
    <row r="48" spans="1:9" x14ac:dyDescent="0.25">
      <c r="A48" s="1"/>
      <c r="B48" s="1">
        <v>47</v>
      </c>
      <c r="C48" s="29"/>
      <c r="D48" s="67"/>
      <c r="E48" s="49">
        <v>2240</v>
      </c>
      <c r="F48" s="67"/>
      <c r="G48" s="68"/>
      <c r="H48" s="17"/>
      <c r="I48" s="2">
        <f>янв.25!I48+F48-E48</f>
        <v>-4480</v>
      </c>
    </row>
    <row r="49" spans="1:9" x14ac:dyDescent="0.25">
      <c r="A49" s="1"/>
      <c r="B49" s="1">
        <v>48</v>
      </c>
      <c r="C49" s="29"/>
      <c r="D49" s="67"/>
      <c r="E49" s="49">
        <v>2240</v>
      </c>
      <c r="F49" s="67">
        <v>2240</v>
      </c>
      <c r="G49" s="68" t="s">
        <v>100</v>
      </c>
      <c r="H49" s="17">
        <v>45714</v>
      </c>
      <c r="I49" s="2">
        <f>янв.25!I49+F49-E49</f>
        <v>0</v>
      </c>
    </row>
    <row r="50" spans="1:9" x14ac:dyDescent="0.25">
      <c r="A50" s="1"/>
      <c r="B50" s="1">
        <v>49</v>
      </c>
      <c r="C50" s="29"/>
      <c r="D50" s="67"/>
      <c r="E50" s="49">
        <v>2240</v>
      </c>
      <c r="F50" s="67">
        <v>2240</v>
      </c>
      <c r="G50" s="68" t="s">
        <v>101</v>
      </c>
      <c r="H50" s="17">
        <v>45693</v>
      </c>
      <c r="I50" s="2">
        <f>янв.25!I50+F50-E50</f>
        <v>0</v>
      </c>
    </row>
    <row r="51" spans="1:9" x14ac:dyDescent="0.25">
      <c r="A51" s="1"/>
      <c r="B51" s="1">
        <v>50</v>
      </c>
      <c r="C51" s="29"/>
      <c r="D51" s="67"/>
      <c r="E51" s="49">
        <v>2240</v>
      </c>
      <c r="F51" s="67">
        <v>2240</v>
      </c>
      <c r="G51" s="68" t="s">
        <v>102</v>
      </c>
      <c r="H51" s="17">
        <v>45693</v>
      </c>
      <c r="I51" s="2">
        <f>янв.25!I51+F51-E51</f>
        <v>-2240</v>
      </c>
    </row>
    <row r="52" spans="1:9" x14ac:dyDescent="0.25">
      <c r="A52" s="1"/>
      <c r="B52" s="1">
        <v>51</v>
      </c>
      <c r="C52" s="20"/>
      <c r="D52" s="67"/>
      <c r="E52" s="49">
        <v>2240</v>
      </c>
      <c r="F52" s="67"/>
      <c r="G52" s="68"/>
      <c r="H52" s="17"/>
      <c r="I52" s="2">
        <f>янв.25!I52+F52-E52</f>
        <v>-4480</v>
      </c>
    </row>
    <row r="53" spans="1:9" x14ac:dyDescent="0.25">
      <c r="A53" s="1"/>
      <c r="B53" s="1">
        <v>52</v>
      </c>
      <c r="C53" s="29"/>
      <c r="D53" s="67"/>
      <c r="E53" s="49">
        <v>2240</v>
      </c>
      <c r="F53" s="67"/>
      <c r="G53" s="68"/>
      <c r="H53" s="17"/>
      <c r="I53" s="2">
        <f>янв.25!I53+F53-E53</f>
        <v>13440</v>
      </c>
    </row>
    <row r="54" spans="1:9" x14ac:dyDescent="0.25">
      <c r="A54" s="1"/>
      <c r="B54" s="1">
        <v>53</v>
      </c>
      <c r="C54" s="29"/>
      <c r="D54" s="67"/>
      <c r="E54" s="49">
        <v>2240</v>
      </c>
      <c r="F54" s="67"/>
      <c r="G54" s="68"/>
      <c r="H54" s="17"/>
      <c r="I54" s="2">
        <f>янв.25!I54+F54-E54</f>
        <v>-4480</v>
      </c>
    </row>
    <row r="55" spans="1:9" x14ac:dyDescent="0.25">
      <c r="A55" s="1"/>
      <c r="B55" s="1">
        <v>54</v>
      </c>
      <c r="C55" s="29"/>
      <c r="D55" s="67"/>
      <c r="E55" s="49">
        <v>2240</v>
      </c>
      <c r="F55" s="67"/>
      <c r="G55" s="68"/>
      <c r="H55" s="17"/>
      <c r="I55" s="2">
        <f>янв.25!I55+F55-E55</f>
        <v>-4480</v>
      </c>
    </row>
    <row r="56" spans="1:9" x14ac:dyDescent="0.25">
      <c r="A56" s="1"/>
      <c r="B56" s="1">
        <v>55</v>
      </c>
      <c r="C56" s="29"/>
      <c r="D56" s="67"/>
      <c r="E56" s="49">
        <v>2240</v>
      </c>
      <c r="F56" s="67">
        <v>2240</v>
      </c>
      <c r="G56" s="68" t="s">
        <v>103</v>
      </c>
      <c r="H56" s="17">
        <v>45693</v>
      </c>
      <c r="I56" s="2">
        <f>янв.25!I56+F56-E56</f>
        <v>-2240</v>
      </c>
    </row>
    <row r="57" spans="1:9" x14ac:dyDescent="0.25">
      <c r="A57" s="1"/>
      <c r="B57" s="1">
        <v>56</v>
      </c>
      <c r="C57" s="29"/>
      <c r="D57" s="67"/>
      <c r="E57" s="49">
        <v>2240</v>
      </c>
      <c r="F57" s="67">
        <v>6720</v>
      </c>
      <c r="G57" s="68" t="s">
        <v>104</v>
      </c>
      <c r="H57" s="17">
        <v>45694</v>
      </c>
      <c r="I57" s="2">
        <f>янв.25!I57+F57-E57</f>
        <v>2240</v>
      </c>
    </row>
    <row r="58" spans="1:9" x14ac:dyDescent="0.25">
      <c r="A58" s="1"/>
      <c r="B58" s="1">
        <v>57</v>
      </c>
      <c r="C58" s="29"/>
      <c r="D58" s="67"/>
      <c r="E58" s="49">
        <v>2240</v>
      </c>
      <c r="F58" s="67"/>
      <c r="G58" s="68"/>
      <c r="H58" s="17"/>
      <c r="I58" s="2">
        <f>янв.25!I58+F58-E58</f>
        <v>-4480</v>
      </c>
    </row>
    <row r="59" spans="1:9" x14ac:dyDescent="0.25">
      <c r="A59" s="1"/>
      <c r="B59" s="1">
        <v>58</v>
      </c>
      <c r="C59" s="29"/>
      <c r="D59" s="67"/>
      <c r="E59" s="49">
        <v>2240</v>
      </c>
      <c r="F59" s="67"/>
      <c r="G59" s="68"/>
      <c r="H59" s="17"/>
      <c r="I59" s="2">
        <f>янв.25!I59+F59-E59</f>
        <v>-4480</v>
      </c>
    </row>
    <row r="60" spans="1:9" x14ac:dyDescent="0.25">
      <c r="A60" s="1"/>
      <c r="B60" s="1">
        <v>59</v>
      </c>
      <c r="C60" s="29"/>
      <c r="D60" s="67"/>
      <c r="E60" s="49">
        <v>2240</v>
      </c>
      <c r="F60" s="67">
        <v>2240</v>
      </c>
      <c r="G60" s="68" t="s">
        <v>105</v>
      </c>
      <c r="H60" s="17">
        <v>45706</v>
      </c>
      <c r="I60" s="2">
        <f>янв.25!I60+F60-E60</f>
        <v>0</v>
      </c>
    </row>
    <row r="61" spans="1:9" x14ac:dyDescent="0.25">
      <c r="A61" s="1"/>
      <c r="B61" s="1">
        <v>60</v>
      </c>
      <c r="C61" s="29"/>
      <c r="D61" s="67"/>
      <c r="E61" s="49">
        <v>2240</v>
      </c>
      <c r="F61" s="67">
        <v>2240</v>
      </c>
      <c r="G61" s="68" t="s">
        <v>106</v>
      </c>
      <c r="H61" s="17">
        <v>45694</v>
      </c>
      <c r="I61" s="2">
        <f>янв.25!I61+F61-E61</f>
        <v>0</v>
      </c>
    </row>
    <row r="62" spans="1:9" x14ac:dyDescent="0.25">
      <c r="A62" s="1"/>
      <c r="B62" s="1">
        <v>61</v>
      </c>
      <c r="C62" s="29"/>
      <c r="D62" s="67"/>
      <c r="E62" s="49">
        <v>2240</v>
      </c>
      <c r="F62" s="67"/>
      <c r="G62" s="68"/>
      <c r="H62" s="17"/>
      <c r="I62" s="2">
        <f>янв.25!I62+F62-E62</f>
        <v>-2240</v>
      </c>
    </row>
    <row r="63" spans="1:9" x14ac:dyDescent="0.25">
      <c r="A63" s="1"/>
      <c r="B63" s="1">
        <v>62</v>
      </c>
      <c r="C63" s="29"/>
      <c r="D63" s="67"/>
      <c r="E63" s="49">
        <v>2240</v>
      </c>
      <c r="F63" s="67">
        <v>2240</v>
      </c>
      <c r="G63" s="68" t="s">
        <v>107</v>
      </c>
      <c r="H63" s="17">
        <v>45690</v>
      </c>
      <c r="I63" s="2">
        <f>янв.25!I63+F63-E63</f>
        <v>0</v>
      </c>
    </row>
    <row r="64" spans="1:9" x14ac:dyDescent="0.25">
      <c r="A64" s="1"/>
      <c r="B64" s="1">
        <v>63</v>
      </c>
      <c r="C64" s="29"/>
      <c r="D64" s="67"/>
      <c r="E64" s="49">
        <v>2240</v>
      </c>
      <c r="F64" s="67">
        <v>2240</v>
      </c>
      <c r="G64" s="68" t="s">
        <v>108</v>
      </c>
      <c r="H64" s="17">
        <v>45695</v>
      </c>
      <c r="I64" s="2">
        <f>янв.25!I64+F64-E64</f>
        <v>0</v>
      </c>
    </row>
    <row r="65" spans="1:9" x14ac:dyDescent="0.25">
      <c r="A65" s="1"/>
      <c r="B65" s="1">
        <v>64</v>
      </c>
      <c r="C65" s="29"/>
      <c r="D65" s="67"/>
      <c r="E65" s="49">
        <v>2240</v>
      </c>
      <c r="F65" s="67">
        <v>4480</v>
      </c>
      <c r="G65" s="68" t="s">
        <v>109</v>
      </c>
      <c r="H65" s="17">
        <v>45709</v>
      </c>
      <c r="I65" s="2">
        <f>янв.25!I65+F65-E65</f>
        <v>0</v>
      </c>
    </row>
    <row r="66" spans="1:9" x14ac:dyDescent="0.25">
      <c r="A66" s="1"/>
      <c r="B66" s="1">
        <v>65</v>
      </c>
      <c r="C66" s="29"/>
      <c r="D66" s="67"/>
      <c r="E66" s="49">
        <v>2240</v>
      </c>
      <c r="F66" s="67">
        <v>2240</v>
      </c>
      <c r="G66" s="68" t="s">
        <v>110</v>
      </c>
      <c r="H66" s="17">
        <v>45693</v>
      </c>
      <c r="I66" s="2">
        <f>янв.25!I66+F66-E66</f>
        <v>0</v>
      </c>
    </row>
    <row r="67" spans="1:9" x14ac:dyDescent="0.25">
      <c r="A67" s="1"/>
      <c r="B67" s="1">
        <v>66</v>
      </c>
      <c r="C67" s="29"/>
      <c r="D67" s="67"/>
      <c r="E67" s="49">
        <v>2240</v>
      </c>
      <c r="F67" s="67">
        <v>2240</v>
      </c>
      <c r="G67" s="68" t="s">
        <v>111</v>
      </c>
      <c r="H67" s="17">
        <v>45694</v>
      </c>
      <c r="I67" s="2">
        <f>янв.25!I67+F67-E67</f>
        <v>0</v>
      </c>
    </row>
    <row r="68" spans="1:9" x14ac:dyDescent="0.25">
      <c r="A68" s="1"/>
      <c r="B68" s="1">
        <v>67</v>
      </c>
      <c r="C68" s="29"/>
      <c r="D68" s="67"/>
      <c r="E68" s="49">
        <v>2240</v>
      </c>
      <c r="F68" s="67">
        <v>2240</v>
      </c>
      <c r="G68" s="68" t="s">
        <v>112</v>
      </c>
      <c r="H68" s="17">
        <v>45695</v>
      </c>
      <c r="I68" s="2">
        <f>янв.25!I68+F68-E68</f>
        <v>0</v>
      </c>
    </row>
    <row r="69" spans="1:9" x14ac:dyDescent="0.25">
      <c r="A69" s="1"/>
      <c r="B69" s="1">
        <v>68</v>
      </c>
      <c r="C69" s="29"/>
      <c r="D69" s="67"/>
      <c r="E69" s="49">
        <v>2240</v>
      </c>
      <c r="F69" s="67"/>
      <c r="G69" s="68"/>
      <c r="H69" s="17"/>
      <c r="I69" s="2">
        <f>янв.25!I69+F69-E69</f>
        <v>-4480</v>
      </c>
    </row>
    <row r="70" spans="1:9" x14ac:dyDescent="0.25">
      <c r="A70" s="28"/>
      <c r="B70" s="1">
        <v>69</v>
      </c>
      <c r="C70" s="20"/>
      <c r="D70" s="67"/>
      <c r="E70" s="49">
        <v>2240</v>
      </c>
      <c r="F70" s="67"/>
      <c r="G70" s="68"/>
      <c r="H70" s="17"/>
      <c r="I70" s="2">
        <f>янв.25!I70+F70-E70</f>
        <v>-4480</v>
      </c>
    </row>
    <row r="71" spans="1:9" x14ac:dyDescent="0.25">
      <c r="A71" s="27"/>
      <c r="B71" s="1">
        <v>70</v>
      </c>
      <c r="C71" s="29"/>
      <c r="D71" s="67"/>
      <c r="E71" s="49">
        <v>2240</v>
      </c>
      <c r="F71" s="67"/>
      <c r="G71" s="68"/>
      <c r="H71" s="17"/>
      <c r="I71" s="2">
        <f>янв.25!I71+F71-E71</f>
        <v>-4480</v>
      </c>
    </row>
    <row r="72" spans="1:9" x14ac:dyDescent="0.25">
      <c r="A72" s="1"/>
      <c r="B72" s="1">
        <v>71</v>
      </c>
      <c r="C72" s="29"/>
      <c r="D72" s="67"/>
      <c r="E72" s="49">
        <v>2240</v>
      </c>
      <c r="F72" s="67">
        <v>2240</v>
      </c>
      <c r="G72" s="68" t="s">
        <v>113</v>
      </c>
      <c r="H72" s="17">
        <v>45691</v>
      </c>
      <c r="I72" s="2">
        <f>янв.25!I72+F72-E72</f>
        <v>0</v>
      </c>
    </row>
    <row r="73" spans="1:9" x14ac:dyDescent="0.25">
      <c r="A73" s="1"/>
      <c r="B73" s="1">
        <v>72</v>
      </c>
      <c r="C73" s="29"/>
      <c r="D73" s="67"/>
      <c r="E73" s="50"/>
      <c r="F73" s="67"/>
      <c r="G73" s="68"/>
      <c r="H73" s="17"/>
      <c r="I73" s="2">
        <f>янв.25!I73+F73-E73</f>
        <v>0</v>
      </c>
    </row>
    <row r="74" spans="1:9" x14ac:dyDescent="0.25">
      <c r="A74" s="1"/>
      <c r="B74" s="1">
        <v>73</v>
      </c>
      <c r="C74" s="29"/>
      <c r="D74" s="67"/>
      <c r="E74" s="49"/>
      <c r="F74" s="67"/>
      <c r="G74" s="68"/>
      <c r="H74" s="17"/>
      <c r="I74" s="2">
        <f>янв.25!I74+F74-E74</f>
        <v>0</v>
      </c>
    </row>
    <row r="75" spans="1:9" x14ac:dyDescent="0.25">
      <c r="A75" s="27"/>
      <c r="B75" s="1">
        <v>74</v>
      </c>
      <c r="C75" s="29"/>
      <c r="D75" s="67"/>
      <c r="E75" s="49">
        <v>2240</v>
      </c>
      <c r="F75" s="67">
        <v>4480</v>
      </c>
      <c r="G75" s="68" t="s">
        <v>114</v>
      </c>
      <c r="H75" s="17" t="s">
        <v>115</v>
      </c>
      <c r="I75" s="2">
        <f>янв.25!I75+F75-E75</f>
        <v>0</v>
      </c>
    </row>
    <row r="76" spans="1:9" x14ac:dyDescent="0.25">
      <c r="A76" s="1"/>
      <c r="B76" s="1">
        <v>75</v>
      </c>
      <c r="C76" s="29"/>
      <c r="D76" s="67"/>
      <c r="E76" s="49">
        <v>2240</v>
      </c>
      <c r="F76" s="67">
        <v>2240</v>
      </c>
      <c r="G76" s="68" t="s">
        <v>116</v>
      </c>
      <c r="H76" s="17">
        <v>45695</v>
      </c>
      <c r="I76" s="2">
        <f>янв.25!I76+F76-E76</f>
        <v>0</v>
      </c>
    </row>
    <row r="77" spans="1:9" x14ac:dyDescent="0.25">
      <c r="A77" s="1"/>
      <c r="B77" s="1">
        <v>76</v>
      </c>
      <c r="C77" s="29"/>
      <c r="D77" s="67"/>
      <c r="E77" s="49">
        <v>2240</v>
      </c>
      <c r="F77" s="67">
        <v>2240</v>
      </c>
      <c r="G77" s="68" t="s">
        <v>117</v>
      </c>
      <c r="H77" s="17">
        <v>45690</v>
      </c>
      <c r="I77" s="2">
        <f>янв.25!I77+F77-E77</f>
        <v>0</v>
      </c>
    </row>
    <row r="78" spans="1:9" x14ac:dyDescent="0.25">
      <c r="A78" s="27"/>
      <c r="B78" s="1">
        <v>77</v>
      </c>
      <c r="C78" s="29"/>
      <c r="D78" s="67"/>
      <c r="E78" s="49">
        <v>2240</v>
      </c>
      <c r="F78" s="67">
        <v>4480</v>
      </c>
      <c r="G78" s="68" t="s">
        <v>118</v>
      </c>
      <c r="H78" s="17" t="s">
        <v>119</v>
      </c>
      <c r="I78" s="2">
        <f>янв.25!I78+F78-E78</f>
        <v>2240</v>
      </c>
    </row>
    <row r="79" spans="1:9" x14ac:dyDescent="0.25">
      <c r="A79" s="1"/>
      <c r="B79" s="1">
        <v>78</v>
      </c>
      <c r="C79" s="29"/>
      <c r="D79" s="67"/>
      <c r="E79" s="49">
        <v>0</v>
      </c>
      <c r="F79" s="67"/>
      <c r="G79" s="68"/>
      <c r="H79" s="17"/>
      <c r="I79" s="2">
        <f>янв.25!I79+F79-E79</f>
        <v>0</v>
      </c>
    </row>
    <row r="80" spans="1:9" x14ac:dyDescent="0.25">
      <c r="A80" s="1"/>
      <c r="B80" s="1">
        <v>79</v>
      </c>
      <c r="C80" s="29"/>
      <c r="D80" s="67"/>
      <c r="E80" s="49">
        <v>2240</v>
      </c>
      <c r="F80" s="67"/>
      <c r="G80" s="68"/>
      <c r="H80" s="17"/>
      <c r="I80" s="2">
        <f>янв.25!I80+F80-E80</f>
        <v>-4480</v>
      </c>
    </row>
    <row r="81" spans="1:9" x14ac:dyDescent="0.25">
      <c r="A81" s="1"/>
      <c r="B81" s="1">
        <v>80</v>
      </c>
      <c r="C81" s="29"/>
      <c r="D81" s="67"/>
      <c r="E81" s="49">
        <v>0</v>
      </c>
      <c r="F81" s="67"/>
      <c r="G81" s="68"/>
      <c r="H81" s="17"/>
      <c r="I81" s="2">
        <f>янв.25!I81+F81-E81</f>
        <v>0</v>
      </c>
    </row>
    <row r="82" spans="1:9" x14ac:dyDescent="0.25">
      <c r="A82" s="1"/>
      <c r="B82" s="1">
        <v>81</v>
      </c>
      <c r="C82" s="29"/>
      <c r="D82" s="67"/>
      <c r="E82" s="49">
        <v>2240</v>
      </c>
      <c r="F82" s="67">
        <v>2240</v>
      </c>
      <c r="G82" s="68" t="s">
        <v>120</v>
      </c>
      <c r="H82" s="17">
        <v>45707</v>
      </c>
      <c r="I82" s="2">
        <f>янв.25!I82+F82-E82</f>
        <v>0</v>
      </c>
    </row>
    <row r="83" spans="1:9" x14ac:dyDescent="0.25">
      <c r="A83" s="1"/>
      <c r="B83" s="1">
        <v>82</v>
      </c>
      <c r="C83" s="20"/>
      <c r="D83" s="67"/>
      <c r="E83" s="49">
        <v>2240</v>
      </c>
      <c r="F83" s="67">
        <v>2240</v>
      </c>
      <c r="G83" s="68" t="s">
        <v>121</v>
      </c>
      <c r="H83" s="17">
        <v>45716</v>
      </c>
      <c r="I83" s="2">
        <f>янв.25!I83+F83-E83</f>
        <v>0</v>
      </c>
    </row>
    <row r="84" spans="1:9" x14ac:dyDescent="0.25">
      <c r="A84" s="27"/>
      <c r="B84" s="1">
        <v>83</v>
      </c>
      <c r="C84" s="20"/>
      <c r="D84" s="67"/>
      <c r="E84" s="49">
        <v>2240</v>
      </c>
      <c r="F84" s="67">
        <v>2240</v>
      </c>
      <c r="G84" s="68" t="s">
        <v>122</v>
      </c>
      <c r="H84" s="17">
        <v>45694</v>
      </c>
      <c r="I84" s="2">
        <f>янв.25!I84+F84-E84</f>
        <v>-2240</v>
      </c>
    </row>
    <row r="85" spans="1:9" x14ac:dyDescent="0.25">
      <c r="A85" s="1"/>
      <c r="B85" s="1">
        <v>84</v>
      </c>
      <c r="C85" s="29"/>
      <c r="D85" s="67"/>
      <c r="E85" s="49">
        <v>2240</v>
      </c>
      <c r="F85" s="67"/>
      <c r="G85" s="68"/>
      <c r="H85" s="17"/>
      <c r="I85" s="2">
        <f>янв.25!I85+F85-E85</f>
        <v>-4480</v>
      </c>
    </row>
    <row r="86" spans="1:9" x14ac:dyDescent="0.25">
      <c r="A86" s="1"/>
      <c r="B86" s="1">
        <v>85</v>
      </c>
      <c r="C86" s="29"/>
      <c r="D86" s="67"/>
      <c r="E86" s="50"/>
      <c r="F86" s="67"/>
      <c r="G86" s="68"/>
      <c r="H86" s="17"/>
      <c r="I86" s="2">
        <f>янв.25!I86+F86-E86</f>
        <v>0</v>
      </c>
    </row>
    <row r="87" spans="1:9" x14ac:dyDescent="0.25">
      <c r="A87" s="1"/>
      <c r="B87" s="1">
        <v>86</v>
      </c>
      <c r="C87" s="29"/>
      <c r="D87" s="67"/>
      <c r="E87" s="49">
        <v>2240</v>
      </c>
      <c r="F87" s="67">
        <v>2240</v>
      </c>
      <c r="G87" s="68" t="s">
        <v>123</v>
      </c>
      <c r="H87" s="17">
        <v>45695</v>
      </c>
      <c r="I87" s="2">
        <f>янв.25!I87+F87-E87</f>
        <v>0</v>
      </c>
    </row>
    <row r="88" spans="1:9" x14ac:dyDescent="0.25">
      <c r="A88" s="28"/>
      <c r="B88" s="1">
        <v>87</v>
      </c>
      <c r="C88" s="29"/>
      <c r="D88" s="67"/>
      <c r="E88" s="49">
        <v>2240</v>
      </c>
      <c r="F88" s="67"/>
      <c r="G88" s="68"/>
      <c r="H88" s="17"/>
      <c r="I88" s="2">
        <f>янв.25!I88+F88-E88</f>
        <v>-4480</v>
      </c>
    </row>
    <row r="89" spans="1:9" x14ac:dyDescent="0.25">
      <c r="A89" s="1"/>
      <c r="B89" s="1">
        <v>88</v>
      </c>
      <c r="C89" s="29"/>
      <c r="D89" s="67"/>
      <c r="E89" s="49">
        <v>2240</v>
      </c>
      <c r="F89" s="67">
        <v>2240</v>
      </c>
      <c r="G89" s="68" t="s">
        <v>124</v>
      </c>
      <c r="H89" s="17">
        <v>45691</v>
      </c>
      <c r="I89" s="2">
        <f>янв.25!I89+F89-E89</f>
        <v>-2240</v>
      </c>
    </row>
    <row r="90" spans="1:9" x14ac:dyDescent="0.25">
      <c r="A90" s="1"/>
      <c r="B90" s="1">
        <v>89</v>
      </c>
      <c r="C90" s="29"/>
      <c r="D90" s="67"/>
      <c r="E90" s="49">
        <v>2240</v>
      </c>
      <c r="F90" s="67">
        <v>2240</v>
      </c>
      <c r="G90" s="68" t="s">
        <v>125</v>
      </c>
      <c r="H90" s="17">
        <v>45700</v>
      </c>
      <c r="I90" s="2">
        <f>янв.25!I90+F90-E90</f>
        <v>0</v>
      </c>
    </row>
    <row r="91" spans="1:9" x14ac:dyDescent="0.25">
      <c r="A91" s="1"/>
      <c r="B91" s="1">
        <v>90</v>
      </c>
      <c r="C91" s="29"/>
      <c r="D91" s="67"/>
      <c r="E91" s="49">
        <v>2240</v>
      </c>
      <c r="F91" s="67">
        <v>4480</v>
      </c>
      <c r="G91" s="68" t="s">
        <v>126</v>
      </c>
      <c r="H91" s="17">
        <v>45701</v>
      </c>
      <c r="I91" s="2">
        <f>янв.25!I91+F91-E91</f>
        <v>0</v>
      </c>
    </row>
    <row r="92" spans="1:9" x14ac:dyDescent="0.25">
      <c r="A92" s="1"/>
      <c r="B92" s="1">
        <v>91</v>
      </c>
      <c r="C92" s="29"/>
      <c r="D92" s="67"/>
      <c r="E92" s="49">
        <v>2240</v>
      </c>
      <c r="F92" s="67"/>
      <c r="G92" s="68"/>
      <c r="H92" s="17"/>
      <c r="I92" s="2">
        <f>янв.25!I92+F92-E92</f>
        <v>-4480</v>
      </c>
    </row>
    <row r="93" spans="1:9" x14ac:dyDescent="0.25">
      <c r="A93" s="1"/>
      <c r="B93" s="1">
        <v>92</v>
      </c>
      <c r="C93" s="29"/>
      <c r="D93" s="67"/>
      <c r="E93" s="49">
        <v>2240</v>
      </c>
      <c r="F93" s="67"/>
      <c r="G93" s="68"/>
      <c r="H93" s="17"/>
      <c r="I93" s="2">
        <f>янв.25!I93+F93-E93</f>
        <v>2240</v>
      </c>
    </row>
    <row r="94" spans="1:9" x14ac:dyDescent="0.25">
      <c r="A94" s="1"/>
      <c r="B94" s="1">
        <v>93</v>
      </c>
      <c r="C94" s="29"/>
      <c r="D94" s="67"/>
      <c r="E94" s="50"/>
      <c r="F94" s="67"/>
      <c r="G94" s="68"/>
      <c r="H94" s="17"/>
      <c r="I94" s="2">
        <f>янв.25!I94+F94-E94</f>
        <v>0</v>
      </c>
    </row>
    <row r="95" spans="1:9" x14ac:dyDescent="0.25">
      <c r="A95" s="1"/>
      <c r="B95" s="1">
        <v>94</v>
      </c>
      <c r="C95" s="29"/>
      <c r="D95" s="67"/>
      <c r="E95" s="49">
        <v>2240</v>
      </c>
      <c r="F95" s="67">
        <v>2240</v>
      </c>
      <c r="G95" s="68" t="s">
        <v>127</v>
      </c>
      <c r="H95" s="17">
        <v>45693</v>
      </c>
      <c r="I95" s="2">
        <f>янв.25!I95+F95-E95</f>
        <v>-2240</v>
      </c>
    </row>
    <row r="96" spans="1:9" x14ac:dyDescent="0.25">
      <c r="A96" s="1"/>
      <c r="B96" s="1">
        <v>95</v>
      </c>
      <c r="C96" s="29"/>
      <c r="D96" s="67"/>
      <c r="E96" s="49">
        <v>2240</v>
      </c>
      <c r="F96" s="67">
        <v>2240</v>
      </c>
      <c r="G96" s="68" t="s">
        <v>128</v>
      </c>
      <c r="H96" s="17">
        <v>45693</v>
      </c>
      <c r="I96" s="2">
        <f>янв.25!I96+F96-E96</f>
        <v>-2240</v>
      </c>
    </row>
    <row r="97" spans="1:9" x14ac:dyDescent="0.25">
      <c r="A97" s="1"/>
      <c r="B97" s="1">
        <v>96</v>
      </c>
      <c r="C97" s="20"/>
      <c r="D97" s="67"/>
      <c r="E97" s="49">
        <v>2240</v>
      </c>
      <c r="F97" s="67">
        <v>2240</v>
      </c>
      <c r="G97" s="68" t="s">
        <v>129</v>
      </c>
      <c r="H97" s="17">
        <v>45712</v>
      </c>
      <c r="I97" s="2">
        <f>янв.25!I97+F97-E97</f>
        <v>0</v>
      </c>
    </row>
    <row r="98" spans="1:9" x14ac:dyDescent="0.25">
      <c r="A98" s="1"/>
      <c r="B98" s="1">
        <v>97</v>
      </c>
      <c r="C98" s="29"/>
      <c r="D98" s="67"/>
      <c r="E98" s="49">
        <v>2240</v>
      </c>
      <c r="F98" s="67"/>
      <c r="G98" s="68"/>
      <c r="H98" s="17"/>
      <c r="I98" s="2">
        <f>янв.25!I98+F98-E98</f>
        <v>-4480</v>
      </c>
    </row>
    <row r="99" spans="1:9" x14ac:dyDescent="0.25">
      <c r="A99" s="1"/>
      <c r="B99" s="1">
        <v>98</v>
      </c>
      <c r="C99" s="29"/>
      <c r="D99" s="67"/>
      <c r="E99" s="49">
        <v>2240</v>
      </c>
      <c r="F99" s="67">
        <v>2240</v>
      </c>
      <c r="G99" s="68" t="s">
        <v>130</v>
      </c>
      <c r="H99" s="17">
        <v>45695</v>
      </c>
      <c r="I99" s="2">
        <f>янв.25!I99+F99-E99</f>
        <v>0</v>
      </c>
    </row>
    <row r="100" spans="1:9" x14ac:dyDescent="0.25">
      <c r="A100" s="1"/>
      <c r="B100" s="1">
        <v>99</v>
      </c>
      <c r="C100" s="29"/>
      <c r="D100" s="67"/>
      <c r="E100" s="49">
        <v>2240</v>
      </c>
      <c r="F100" s="67">
        <v>2240</v>
      </c>
      <c r="G100" s="68" t="s">
        <v>131</v>
      </c>
      <c r="H100" s="17">
        <v>45695</v>
      </c>
      <c r="I100" s="2">
        <f>янв.25!I100+F100-E100</f>
        <v>0</v>
      </c>
    </row>
    <row r="101" spans="1:9" x14ac:dyDescent="0.25">
      <c r="A101" s="1"/>
      <c r="B101" s="1">
        <v>100</v>
      </c>
      <c r="C101" s="29"/>
      <c r="D101" s="67"/>
      <c r="E101" s="49">
        <v>2240</v>
      </c>
      <c r="F101" s="67"/>
      <c r="G101" s="68"/>
      <c r="H101" s="17"/>
      <c r="I101" s="2">
        <f>янв.25!I101+F101-E101</f>
        <v>-4480</v>
      </c>
    </row>
    <row r="102" spans="1:9" x14ac:dyDescent="0.25">
      <c r="A102" s="1"/>
      <c r="B102" s="1">
        <v>101</v>
      </c>
      <c r="C102" s="29"/>
      <c r="D102" s="67"/>
      <c r="E102" s="50"/>
      <c r="F102" s="67"/>
      <c r="G102" s="68"/>
      <c r="H102" s="17"/>
      <c r="I102" s="2">
        <f>янв.25!I102+F102-E102</f>
        <v>0</v>
      </c>
    </row>
    <row r="103" spans="1:9" x14ac:dyDescent="0.25">
      <c r="A103" s="1"/>
      <c r="B103" s="1">
        <v>102</v>
      </c>
      <c r="C103" s="29"/>
      <c r="D103" s="67"/>
      <c r="E103" s="49">
        <v>2240</v>
      </c>
      <c r="F103" s="67"/>
      <c r="G103" s="68"/>
      <c r="H103" s="17"/>
      <c r="I103" s="2">
        <f>янв.25!I103+F103-E103</f>
        <v>-4480</v>
      </c>
    </row>
    <row r="104" spans="1:9" x14ac:dyDescent="0.25">
      <c r="A104" s="1"/>
      <c r="B104" s="1">
        <v>103</v>
      </c>
      <c r="C104" s="29"/>
      <c r="D104" s="67"/>
      <c r="E104" s="49">
        <v>2240</v>
      </c>
      <c r="F104" s="67"/>
      <c r="G104" s="68"/>
      <c r="H104" s="17"/>
      <c r="I104" s="2">
        <f>янв.25!I104+F104-E104</f>
        <v>-4480</v>
      </c>
    </row>
    <row r="105" spans="1:9" x14ac:dyDescent="0.25">
      <c r="A105" s="1"/>
      <c r="B105" s="1">
        <v>104</v>
      </c>
      <c r="C105" s="29"/>
      <c r="D105" s="67"/>
      <c r="E105" s="49">
        <v>2240</v>
      </c>
      <c r="F105" s="67">
        <v>2240</v>
      </c>
      <c r="G105" s="68" t="s">
        <v>132</v>
      </c>
      <c r="H105" s="17">
        <v>45693</v>
      </c>
      <c r="I105" s="2">
        <f>янв.25!I105+F105-E105</f>
        <v>0</v>
      </c>
    </row>
    <row r="106" spans="1:9" x14ac:dyDescent="0.25">
      <c r="A106" s="1"/>
      <c r="B106" s="1">
        <v>105</v>
      </c>
      <c r="C106" s="29"/>
      <c r="D106" s="67"/>
      <c r="E106" s="49">
        <v>2240</v>
      </c>
      <c r="F106" s="67"/>
      <c r="G106" s="68"/>
      <c r="H106" s="17"/>
      <c r="I106" s="2">
        <f>янв.25!I106+F106-E106</f>
        <v>-4480</v>
      </c>
    </row>
    <row r="107" spans="1:9" x14ac:dyDescent="0.25">
      <c r="A107" s="1"/>
      <c r="B107" s="1">
        <v>106</v>
      </c>
      <c r="C107" s="29"/>
      <c r="D107" s="67"/>
      <c r="E107" s="49">
        <v>2240</v>
      </c>
      <c r="F107" s="67"/>
      <c r="G107" s="68"/>
      <c r="H107" s="17"/>
      <c r="I107" s="2">
        <f>янв.25!I107+F107-E107</f>
        <v>-4480</v>
      </c>
    </row>
    <row r="108" spans="1:9" x14ac:dyDescent="0.25">
      <c r="A108" s="1"/>
      <c r="B108" s="1">
        <v>107</v>
      </c>
      <c r="C108" s="29"/>
      <c r="D108" s="67"/>
      <c r="E108" s="49">
        <v>2240</v>
      </c>
      <c r="F108" s="67"/>
      <c r="G108" s="68"/>
      <c r="H108" s="17"/>
      <c r="I108" s="2">
        <f>янв.25!I108+F108-E108</f>
        <v>-4480</v>
      </c>
    </row>
    <row r="109" spans="1:9" x14ac:dyDescent="0.25">
      <c r="A109" s="1"/>
      <c r="B109" s="1">
        <v>108</v>
      </c>
      <c r="C109" s="29"/>
      <c r="D109" s="67"/>
      <c r="E109" s="50"/>
      <c r="F109" s="67"/>
      <c r="G109" s="68"/>
      <c r="H109" s="17"/>
      <c r="I109" s="2">
        <f>янв.25!I109+F109-E109</f>
        <v>0</v>
      </c>
    </row>
    <row r="110" spans="1:9" x14ac:dyDescent="0.25">
      <c r="A110" s="1"/>
      <c r="B110" s="1">
        <v>109</v>
      </c>
      <c r="C110" s="29"/>
      <c r="D110" s="67"/>
      <c r="E110" s="50"/>
      <c r="F110" s="67"/>
      <c r="G110" s="68"/>
      <c r="H110" s="17"/>
      <c r="I110" s="2">
        <f>янв.25!I110+F110-E110</f>
        <v>0</v>
      </c>
    </row>
    <row r="111" spans="1:9" x14ac:dyDescent="0.25">
      <c r="A111" s="1"/>
      <c r="B111" s="1">
        <v>110</v>
      </c>
      <c r="C111" s="29"/>
      <c r="D111" s="67"/>
      <c r="E111" s="49">
        <v>2240</v>
      </c>
      <c r="F111" s="67"/>
      <c r="G111" s="68"/>
      <c r="H111" s="17"/>
      <c r="I111" s="2">
        <f>янв.25!I111+F111-E111</f>
        <v>-4480</v>
      </c>
    </row>
    <row r="112" spans="1:9" x14ac:dyDescent="0.25">
      <c r="A112" s="1"/>
      <c r="B112" s="1">
        <v>111</v>
      </c>
      <c r="C112" s="29"/>
      <c r="D112" s="67"/>
      <c r="E112" s="49">
        <v>2240</v>
      </c>
      <c r="F112" s="67"/>
      <c r="G112" s="68"/>
      <c r="H112" s="17"/>
      <c r="I112" s="2">
        <f>янв.25!I112+F112-E112</f>
        <v>-4480</v>
      </c>
    </row>
    <row r="113" spans="1:9" x14ac:dyDescent="0.25">
      <c r="A113" s="1"/>
      <c r="B113" s="1">
        <v>112</v>
      </c>
      <c r="C113" s="29"/>
      <c r="D113" s="67"/>
      <c r="E113" s="49">
        <v>2240</v>
      </c>
      <c r="F113" s="67"/>
      <c r="G113" s="68"/>
      <c r="H113" s="17"/>
      <c r="I113" s="2">
        <f>янв.25!I113+F113-E113</f>
        <v>4520</v>
      </c>
    </row>
    <row r="114" spans="1:9" x14ac:dyDescent="0.25">
      <c r="A114" s="1"/>
      <c r="B114" s="1">
        <v>113</v>
      </c>
      <c r="C114" s="29"/>
      <c r="D114" s="67"/>
      <c r="E114" s="50">
        <v>0</v>
      </c>
      <c r="F114" s="67"/>
      <c r="G114" s="68"/>
      <c r="H114" s="17"/>
      <c r="I114" s="2">
        <f>янв.25!I114+F114-E114</f>
        <v>0</v>
      </c>
    </row>
    <row r="115" spans="1:9" x14ac:dyDescent="0.25">
      <c r="A115" s="28"/>
      <c r="B115" s="1">
        <v>114</v>
      </c>
      <c r="C115" s="29"/>
      <c r="D115" s="67"/>
      <c r="E115" s="49">
        <v>2240</v>
      </c>
      <c r="F115" s="67">
        <v>25880</v>
      </c>
      <c r="G115" s="68" t="s">
        <v>133</v>
      </c>
      <c r="H115" s="17">
        <v>45698</v>
      </c>
      <c r="I115" s="2">
        <f>янв.25!I115+F115-E115</f>
        <v>21400</v>
      </c>
    </row>
    <row r="116" spans="1:9" x14ac:dyDescent="0.25">
      <c r="A116" s="1"/>
      <c r="B116" s="1">
        <v>115</v>
      </c>
      <c r="C116" s="29"/>
      <c r="D116" s="67"/>
      <c r="E116" s="49">
        <v>2240</v>
      </c>
      <c r="F116" s="67"/>
      <c r="G116" s="68"/>
      <c r="H116" s="17"/>
      <c r="I116" s="2">
        <f>янв.25!I116+F116-E116</f>
        <v>4480</v>
      </c>
    </row>
    <row r="117" spans="1:9" x14ac:dyDescent="0.25">
      <c r="A117" s="1"/>
      <c r="B117" s="1">
        <v>116</v>
      </c>
      <c r="C117" s="20"/>
      <c r="D117" s="67"/>
      <c r="E117" s="49">
        <v>2240</v>
      </c>
      <c r="F117" s="67">
        <v>4480</v>
      </c>
      <c r="G117" s="68" t="s">
        <v>134</v>
      </c>
      <c r="H117" s="17">
        <v>45704</v>
      </c>
      <c r="I117" s="2">
        <f>янв.25!I117+F117-E117</f>
        <v>4480</v>
      </c>
    </row>
    <row r="118" spans="1:9" x14ac:dyDescent="0.25">
      <c r="A118" s="1"/>
      <c r="B118" s="1">
        <v>117</v>
      </c>
      <c r="C118" s="29"/>
      <c r="D118" s="22"/>
      <c r="E118" s="49">
        <v>2240</v>
      </c>
      <c r="F118" s="67"/>
      <c r="G118" s="68"/>
      <c r="H118" s="17"/>
      <c r="I118" s="2">
        <f>янв.25!I118+F118-E118</f>
        <v>-4480</v>
      </c>
    </row>
    <row r="119" spans="1:9" x14ac:dyDescent="0.25">
      <c r="A119" s="1"/>
      <c r="B119" s="1">
        <v>118</v>
      </c>
      <c r="C119" s="29"/>
      <c r="D119" s="22"/>
      <c r="E119" s="49">
        <v>2240</v>
      </c>
      <c r="F119" s="67">
        <v>2240</v>
      </c>
      <c r="G119" s="68" t="s">
        <v>135</v>
      </c>
      <c r="H119" s="17">
        <v>45702</v>
      </c>
      <c r="I119" s="2">
        <f>янв.25!I119+F119-E119</f>
        <v>0</v>
      </c>
    </row>
    <row r="120" spans="1:9" x14ac:dyDescent="0.25">
      <c r="A120" s="1"/>
      <c r="B120" s="1">
        <v>119</v>
      </c>
      <c r="C120" s="29"/>
      <c r="D120" s="67"/>
      <c r="E120" s="49">
        <v>2240</v>
      </c>
      <c r="F120" s="67"/>
      <c r="G120" s="68"/>
      <c r="H120" s="17"/>
      <c r="I120" s="2">
        <f>янв.25!I120+F120-E120</f>
        <v>22400</v>
      </c>
    </row>
    <row r="121" spans="1:9" x14ac:dyDescent="0.25">
      <c r="A121" s="1"/>
      <c r="B121" s="1">
        <v>120</v>
      </c>
      <c r="C121" s="29"/>
      <c r="D121" s="67"/>
      <c r="E121" s="50"/>
      <c r="F121" s="67"/>
      <c r="G121" s="68"/>
      <c r="H121" s="17"/>
      <c r="I121" s="2">
        <f>янв.25!I121+F121-E121</f>
        <v>0</v>
      </c>
    </row>
    <row r="122" spans="1:9" x14ac:dyDescent="0.25">
      <c r="A122" s="1"/>
      <c r="B122" s="1">
        <v>121</v>
      </c>
      <c r="C122" s="29"/>
      <c r="D122" s="67"/>
      <c r="E122" s="50"/>
      <c r="F122" s="67"/>
      <c r="G122" s="68"/>
      <c r="H122" s="17"/>
      <c r="I122" s="2">
        <f>янв.25!I122+F122-E122</f>
        <v>0</v>
      </c>
    </row>
    <row r="123" spans="1:9" x14ac:dyDescent="0.25">
      <c r="A123" s="1"/>
      <c r="B123" s="1">
        <v>122</v>
      </c>
      <c r="C123" s="29"/>
      <c r="D123" s="67"/>
      <c r="E123" s="50"/>
      <c r="F123" s="67"/>
      <c r="G123" s="68"/>
      <c r="H123" s="17"/>
      <c r="I123" s="2">
        <f>янв.25!I123+F123-E123</f>
        <v>0</v>
      </c>
    </row>
    <row r="124" spans="1:9" x14ac:dyDescent="0.25">
      <c r="A124" s="1"/>
      <c r="B124" s="1">
        <v>123</v>
      </c>
      <c r="C124" s="29"/>
      <c r="D124" s="67"/>
      <c r="E124" s="50"/>
      <c r="F124" s="67"/>
      <c r="G124" s="68"/>
      <c r="H124" s="17"/>
      <c r="I124" s="2">
        <f>янв.25!I124+F124-E124</f>
        <v>0</v>
      </c>
    </row>
    <row r="125" spans="1:9" x14ac:dyDescent="0.25">
      <c r="A125" s="1"/>
      <c r="B125" s="1">
        <v>124</v>
      </c>
      <c r="C125" s="29"/>
      <c r="D125" s="67"/>
      <c r="E125" s="50"/>
      <c r="F125" s="67"/>
      <c r="G125" s="68"/>
      <c r="H125" s="17"/>
      <c r="I125" s="2">
        <f>янв.25!I125+F125-E125</f>
        <v>0</v>
      </c>
    </row>
    <row r="126" spans="1:9" x14ac:dyDescent="0.25">
      <c r="A126" s="1"/>
      <c r="B126" s="1">
        <v>125</v>
      </c>
      <c r="C126" s="29"/>
      <c r="D126" s="67"/>
      <c r="E126" s="50"/>
      <c r="F126" s="67"/>
      <c r="G126" s="68"/>
      <c r="H126" s="17"/>
      <c r="I126" s="2">
        <f>янв.25!I126+F126-E126</f>
        <v>0</v>
      </c>
    </row>
    <row r="127" spans="1:9" x14ac:dyDescent="0.25">
      <c r="A127" s="1"/>
      <c r="B127" s="1">
        <v>126</v>
      </c>
      <c r="C127" s="29"/>
      <c r="D127" s="67"/>
      <c r="E127" s="50"/>
      <c r="F127" s="67"/>
      <c r="G127" s="68"/>
      <c r="H127" s="17"/>
      <c r="I127" s="2">
        <f>янв.25!I127+F127-E127</f>
        <v>0</v>
      </c>
    </row>
    <row r="128" spans="1:9" x14ac:dyDescent="0.25">
      <c r="A128" s="1"/>
      <c r="B128" s="1">
        <v>127</v>
      </c>
      <c r="C128" s="29"/>
      <c r="D128" s="67"/>
      <c r="E128" s="50"/>
      <c r="F128" s="67"/>
      <c r="G128" s="68"/>
      <c r="H128" s="17"/>
      <c r="I128" s="2">
        <f>янв.25!I128+F128-E128</f>
        <v>0</v>
      </c>
    </row>
    <row r="129" spans="1:9" x14ac:dyDescent="0.25">
      <c r="A129" s="1"/>
      <c r="B129" s="1">
        <v>128</v>
      </c>
      <c r="C129" s="29"/>
      <c r="D129" s="67"/>
      <c r="E129" s="50"/>
      <c r="F129" s="67"/>
      <c r="G129" s="68"/>
      <c r="H129" s="17"/>
      <c r="I129" s="2">
        <f>янв.25!I129+F129-E129</f>
        <v>0</v>
      </c>
    </row>
    <row r="130" spans="1:9" x14ac:dyDescent="0.25">
      <c r="A130" s="1"/>
      <c r="B130" s="1">
        <v>129</v>
      </c>
      <c r="C130" s="29"/>
      <c r="D130" s="67"/>
      <c r="E130" s="50"/>
      <c r="F130" s="67"/>
      <c r="G130" s="68"/>
      <c r="H130" s="17"/>
      <c r="I130" s="2">
        <f>янв.25!I130+F130-E130</f>
        <v>0</v>
      </c>
    </row>
    <row r="131" spans="1:9" x14ac:dyDescent="0.25">
      <c r="A131" s="1"/>
      <c r="B131" s="1">
        <v>130</v>
      </c>
      <c r="C131" s="29"/>
      <c r="D131" s="67"/>
      <c r="E131" s="50"/>
      <c r="F131" s="67"/>
      <c r="G131" s="68"/>
      <c r="H131" s="17"/>
      <c r="I131" s="2">
        <f>янв.25!I131+F131-E131</f>
        <v>0</v>
      </c>
    </row>
    <row r="132" spans="1:9" x14ac:dyDescent="0.25">
      <c r="A132" s="1"/>
      <c r="B132" s="1">
        <v>131</v>
      </c>
      <c r="C132" s="29"/>
      <c r="D132" s="67"/>
      <c r="E132" s="50"/>
      <c r="F132" s="67"/>
      <c r="G132" s="68"/>
      <c r="H132" s="17"/>
      <c r="I132" s="2">
        <f>янв.25!I132+F132-E132</f>
        <v>0</v>
      </c>
    </row>
    <row r="133" spans="1:9" x14ac:dyDescent="0.25">
      <c r="A133" s="1"/>
      <c r="B133" s="1">
        <v>132</v>
      </c>
      <c r="C133" s="29"/>
      <c r="D133" s="67"/>
      <c r="E133" s="50"/>
      <c r="F133" s="67"/>
      <c r="G133" s="68"/>
      <c r="H133" s="17"/>
      <c r="I133" s="2">
        <f>янв.25!I133+F133-E133</f>
        <v>0</v>
      </c>
    </row>
    <row r="134" spans="1:9" x14ac:dyDescent="0.25">
      <c r="A134" s="1"/>
      <c r="B134" s="1">
        <v>133</v>
      </c>
      <c r="C134" s="29"/>
      <c r="D134" s="67"/>
      <c r="E134" s="50"/>
      <c r="F134" s="67"/>
      <c r="G134" s="68"/>
      <c r="H134" s="17"/>
      <c r="I134" s="2">
        <f>янв.25!I134+F134-E134</f>
        <v>0</v>
      </c>
    </row>
    <row r="135" spans="1:9" x14ac:dyDescent="0.25">
      <c r="A135" s="1"/>
      <c r="B135" s="1">
        <v>134</v>
      </c>
      <c r="C135" s="29"/>
      <c r="D135" s="67"/>
      <c r="E135" s="50"/>
      <c r="F135" s="67"/>
      <c r="G135" s="68"/>
      <c r="H135" s="17"/>
      <c r="I135" s="2">
        <f>янв.25!I135+F135-E135</f>
        <v>0</v>
      </c>
    </row>
    <row r="136" spans="1:9" x14ac:dyDescent="0.25">
      <c r="A136" s="1"/>
      <c r="B136" s="1">
        <v>135</v>
      </c>
      <c r="C136" s="29"/>
      <c r="D136" s="67"/>
      <c r="E136" s="50"/>
      <c r="F136" s="67"/>
      <c r="G136" s="68"/>
      <c r="H136" s="17"/>
      <c r="I136" s="2">
        <f>янв.25!I136+F136-E136</f>
        <v>0</v>
      </c>
    </row>
    <row r="137" spans="1:9" x14ac:dyDescent="0.25">
      <c r="A137" s="1"/>
      <c r="B137" s="1">
        <v>136</v>
      </c>
      <c r="C137" s="29"/>
      <c r="D137" s="67"/>
      <c r="E137" s="50"/>
      <c r="F137" s="67"/>
      <c r="G137" s="68"/>
      <c r="H137" s="17"/>
      <c r="I137" s="2">
        <f>янв.25!I137+F137-E137</f>
        <v>0</v>
      </c>
    </row>
    <row r="138" spans="1:9" x14ac:dyDescent="0.25">
      <c r="A138" s="1"/>
      <c r="B138" s="1">
        <v>137</v>
      </c>
      <c r="C138" s="29"/>
      <c r="D138" s="67"/>
      <c r="E138" s="50"/>
      <c r="F138" s="67"/>
      <c r="G138" s="68"/>
      <c r="H138" s="17"/>
      <c r="I138" s="2">
        <f>янв.25!I138+F138-E138</f>
        <v>0</v>
      </c>
    </row>
    <row r="139" spans="1:9" x14ac:dyDescent="0.25">
      <c r="A139" s="1"/>
      <c r="B139" s="1">
        <v>138</v>
      </c>
      <c r="C139" s="29"/>
      <c r="D139" s="67"/>
      <c r="E139" s="50"/>
      <c r="F139" s="67"/>
      <c r="G139" s="68"/>
      <c r="H139" s="17"/>
      <c r="I139" s="2">
        <f>янв.25!I139+F139-E139</f>
        <v>0</v>
      </c>
    </row>
    <row r="140" spans="1:9" x14ac:dyDescent="0.25">
      <c r="A140" s="1"/>
      <c r="B140" s="1">
        <v>139</v>
      </c>
      <c r="C140" s="29"/>
      <c r="D140" s="67"/>
      <c r="E140" s="49">
        <v>2240</v>
      </c>
      <c r="F140" s="67"/>
      <c r="G140" s="68"/>
      <c r="H140" s="17"/>
      <c r="I140" s="2">
        <f>янв.25!I140+F140-E140</f>
        <v>-2240</v>
      </c>
    </row>
    <row r="141" spans="1:9" x14ac:dyDescent="0.25">
      <c r="A141" s="1"/>
      <c r="B141" s="1">
        <v>140</v>
      </c>
      <c r="C141" s="29"/>
      <c r="D141" s="67"/>
      <c r="E141" s="49">
        <v>2240</v>
      </c>
      <c r="F141" s="67">
        <v>4480</v>
      </c>
      <c r="G141" s="68" t="s">
        <v>136</v>
      </c>
      <c r="H141" s="17">
        <v>45705</v>
      </c>
      <c r="I141" s="2">
        <f>янв.25!I141+F141-E141</f>
        <v>0</v>
      </c>
    </row>
    <row r="142" spans="1:9" x14ac:dyDescent="0.25">
      <c r="A142" s="1"/>
      <c r="B142" s="1">
        <v>141</v>
      </c>
      <c r="C142" s="20"/>
      <c r="D142" s="67"/>
      <c r="E142" s="49">
        <v>2240</v>
      </c>
      <c r="F142" s="67">
        <v>2490</v>
      </c>
      <c r="G142" s="68" t="s">
        <v>137</v>
      </c>
      <c r="H142" s="17">
        <v>45705</v>
      </c>
      <c r="I142" s="2">
        <f>янв.25!I142+F142-E142</f>
        <v>250</v>
      </c>
    </row>
    <row r="143" spans="1:9" x14ac:dyDescent="0.25">
      <c r="A143" s="1"/>
      <c r="B143" s="1">
        <v>142.143</v>
      </c>
      <c r="C143" s="29"/>
      <c r="D143" s="67"/>
      <c r="E143" s="49">
        <v>2240</v>
      </c>
      <c r="F143" s="67"/>
      <c r="G143" s="68"/>
      <c r="H143" s="17"/>
      <c r="I143" s="2">
        <f>янв.25!I143+F143-E143</f>
        <v>0</v>
      </c>
    </row>
    <row r="144" spans="1:9" x14ac:dyDescent="0.25">
      <c r="A144" s="1"/>
      <c r="B144" s="1">
        <v>144</v>
      </c>
      <c r="C144" s="29"/>
      <c r="D144" s="67"/>
      <c r="E144" s="49">
        <v>1240</v>
      </c>
      <c r="F144" s="67"/>
      <c r="G144" s="68"/>
      <c r="H144" s="17"/>
      <c r="I144" s="2">
        <f>янв.25!I144+F144-E144</f>
        <v>-2480</v>
      </c>
    </row>
    <row r="145" spans="1:9" x14ac:dyDescent="0.25">
      <c r="A145" s="48"/>
      <c r="B145" s="1">
        <v>145</v>
      </c>
      <c r="C145" s="29"/>
      <c r="D145" s="67"/>
      <c r="E145" s="49">
        <v>1240</v>
      </c>
      <c r="F145" s="67">
        <v>2480</v>
      </c>
      <c r="G145" s="68" t="s">
        <v>138</v>
      </c>
      <c r="H145" s="17">
        <v>45707</v>
      </c>
      <c r="I145" s="2">
        <f>янв.25!I145+F145-E145</f>
        <v>1240</v>
      </c>
    </row>
    <row r="146" spans="1:9" x14ac:dyDescent="0.25">
      <c r="A146" s="48"/>
      <c r="B146" s="1">
        <v>146</v>
      </c>
      <c r="C146" s="8"/>
      <c r="D146" s="67"/>
      <c r="E146" s="49">
        <v>1240</v>
      </c>
      <c r="F146" s="67"/>
      <c r="G146" s="68"/>
      <c r="H146" s="17"/>
      <c r="I146" s="2">
        <f>янв.25!I146+F146-E146</f>
        <v>20580</v>
      </c>
    </row>
    <row r="147" spans="1:9" x14ac:dyDescent="0.25">
      <c r="A147" s="48"/>
      <c r="B147" s="1">
        <v>147</v>
      </c>
      <c r="C147" s="29"/>
      <c r="D147" s="67"/>
      <c r="E147" s="49">
        <v>1240</v>
      </c>
      <c r="F147" s="67"/>
      <c r="G147" s="68"/>
      <c r="H147" s="17"/>
      <c r="I147" s="2">
        <f>янв.25!I147+F147-E147</f>
        <v>-2480</v>
      </c>
    </row>
    <row r="148" spans="1:9" x14ac:dyDescent="0.25">
      <c r="A148" s="48"/>
      <c r="B148" s="1">
        <v>148</v>
      </c>
      <c r="C148" s="29"/>
      <c r="D148" s="67"/>
      <c r="E148" s="49">
        <v>1240</v>
      </c>
      <c r="F148" s="67"/>
      <c r="G148" s="68"/>
      <c r="H148" s="17"/>
      <c r="I148" s="2">
        <f>янв.25!I148+F148-E148</f>
        <v>-2480</v>
      </c>
    </row>
    <row r="149" spans="1:9" x14ac:dyDescent="0.25">
      <c r="A149" s="48"/>
      <c r="B149" s="1">
        <v>149</v>
      </c>
      <c r="C149" s="29"/>
      <c r="D149" s="67"/>
      <c r="E149" s="49">
        <v>1240</v>
      </c>
      <c r="F149" s="67"/>
      <c r="G149" s="68"/>
      <c r="H149" s="17"/>
      <c r="I149" s="2">
        <f>янв.25!I149+F149-E149</f>
        <v>4230</v>
      </c>
    </row>
    <row r="150" spans="1:9" x14ac:dyDescent="0.25">
      <c r="A150" s="48"/>
      <c r="B150" s="1">
        <v>150</v>
      </c>
      <c r="C150" s="29"/>
      <c r="D150" s="67"/>
      <c r="E150" s="49">
        <v>1240</v>
      </c>
      <c r="F150" s="67">
        <v>1300</v>
      </c>
      <c r="G150" s="68" t="s">
        <v>139</v>
      </c>
      <c r="H150" s="17">
        <v>45691</v>
      </c>
      <c r="I150" s="2">
        <f>янв.25!I150+F150-E150</f>
        <v>220</v>
      </c>
    </row>
    <row r="151" spans="1:9" x14ac:dyDescent="0.25">
      <c r="A151" s="48"/>
      <c r="B151" s="1">
        <v>151</v>
      </c>
      <c r="C151" s="29"/>
      <c r="D151" s="67"/>
      <c r="E151" s="49">
        <v>1240</v>
      </c>
      <c r="F151" s="67">
        <v>1240</v>
      </c>
      <c r="G151" s="68" t="s">
        <v>140</v>
      </c>
      <c r="H151" s="17">
        <v>45714</v>
      </c>
      <c r="I151" s="2">
        <f>янв.25!I151+F151-E151</f>
        <v>0</v>
      </c>
    </row>
    <row r="152" spans="1:9" x14ac:dyDescent="0.25">
      <c r="A152" s="48"/>
      <c r="B152" s="1">
        <v>152</v>
      </c>
      <c r="C152" s="29"/>
      <c r="D152" s="67"/>
      <c r="E152" s="49">
        <v>1240</v>
      </c>
      <c r="F152" s="67"/>
      <c r="G152" s="68"/>
      <c r="H152" s="17"/>
      <c r="I152" s="2">
        <f>янв.25!I152+F152-E152</f>
        <v>-2480</v>
      </c>
    </row>
    <row r="153" spans="1:9" x14ac:dyDescent="0.25">
      <c r="A153" s="48"/>
      <c r="B153" s="1">
        <v>153</v>
      </c>
      <c r="C153" s="8"/>
      <c r="D153" s="67"/>
      <c r="E153" s="49">
        <v>1240</v>
      </c>
      <c r="F153" s="67">
        <v>1300</v>
      </c>
      <c r="G153" s="68" t="s">
        <v>141</v>
      </c>
      <c r="H153" s="17">
        <v>45694</v>
      </c>
      <c r="I153" s="2">
        <f>янв.25!I153+F153-E153</f>
        <v>-1180</v>
      </c>
    </row>
    <row r="154" spans="1:9" x14ac:dyDescent="0.25">
      <c r="A154" s="48"/>
      <c r="B154" s="1">
        <v>154</v>
      </c>
      <c r="C154" s="29"/>
      <c r="D154" s="67"/>
      <c r="E154" s="49">
        <v>1240</v>
      </c>
      <c r="F154" s="67"/>
      <c r="G154" s="68"/>
      <c r="H154" s="17"/>
      <c r="I154" s="2">
        <f>янв.25!I154+F154-E154</f>
        <v>-2480</v>
      </c>
    </row>
    <row r="155" spans="1:9" x14ac:dyDescent="0.25">
      <c r="A155" s="48"/>
      <c r="B155" s="1">
        <v>155</v>
      </c>
      <c r="C155" s="29"/>
      <c r="D155" s="67"/>
      <c r="E155" s="49">
        <v>1240</v>
      </c>
      <c r="F155" s="67"/>
      <c r="G155" s="68"/>
      <c r="H155" s="17"/>
      <c r="I155" s="2">
        <f>янв.25!I155+F155-E155</f>
        <v>-2480</v>
      </c>
    </row>
    <row r="156" spans="1:9" x14ac:dyDescent="0.25">
      <c r="A156" s="48"/>
      <c r="B156" s="1">
        <v>156</v>
      </c>
      <c r="C156" s="29"/>
      <c r="D156" s="67"/>
      <c r="E156" s="49">
        <v>1240</v>
      </c>
      <c r="F156" s="67"/>
      <c r="G156" s="68"/>
      <c r="H156" s="17"/>
      <c r="I156" s="2">
        <f>янв.25!I156+F156-E156</f>
        <v>-2480</v>
      </c>
    </row>
    <row r="157" spans="1:9" x14ac:dyDescent="0.25">
      <c r="A157" s="48"/>
      <c r="B157" s="1">
        <v>157</v>
      </c>
      <c r="C157" s="29"/>
      <c r="D157" s="67"/>
      <c r="E157" s="49">
        <v>1240</v>
      </c>
      <c r="F157" s="67"/>
      <c r="G157" s="68"/>
      <c r="H157" s="17"/>
      <c r="I157" s="2">
        <f>янв.25!I157+F157-E157</f>
        <v>2480</v>
      </c>
    </row>
    <row r="158" spans="1:9" x14ac:dyDescent="0.25">
      <c r="A158" s="48"/>
      <c r="B158" s="1">
        <v>158</v>
      </c>
      <c r="C158" s="29"/>
      <c r="D158" s="67"/>
      <c r="E158" s="49">
        <v>1240</v>
      </c>
      <c r="F158" s="67"/>
      <c r="G158" s="68"/>
      <c r="H158" s="17"/>
      <c r="I158" s="2">
        <f>янв.25!I158+F158-E158</f>
        <v>-2480</v>
      </c>
    </row>
  </sheetData>
  <autoFilter ref="A3:I158" xr:uid="{00000000-0009-0000-0000-000002000000}"/>
  <mergeCells count="1">
    <mergeCell ref="C1:I2"/>
  </mergeCells>
  <conditionalFormatting sqref="I1:I158">
    <cfRule type="cellIs" dxfId="25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I158"/>
  <sheetViews>
    <sheetView topLeftCell="A13" workbookViewId="0">
      <selection activeCell="G44" sqref="G44"/>
    </sheetView>
  </sheetViews>
  <sheetFormatPr defaultRowHeight="15" x14ac:dyDescent="0.25"/>
  <cols>
    <col min="5" max="5" width="11.85546875" customWidth="1"/>
    <col min="6" max="6" width="11.7109375" bestFit="1" customWidth="1"/>
    <col min="7" max="7" width="24.5703125" customWidth="1"/>
    <col min="8" max="8" width="10.28515625" bestFit="1" customWidth="1"/>
    <col min="9" max="9" width="13.42578125" customWidth="1"/>
  </cols>
  <sheetData>
    <row r="1" spans="1:9" x14ac:dyDescent="0.25">
      <c r="A1" s="10" t="s">
        <v>2</v>
      </c>
      <c r="B1" s="67" t="s">
        <v>3</v>
      </c>
      <c r="C1" s="71">
        <v>45717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7" t="s">
        <v>13</v>
      </c>
      <c r="B3" s="67" t="s">
        <v>14</v>
      </c>
      <c r="C3" s="20" t="s">
        <v>8</v>
      </c>
      <c r="D3" s="67" t="s">
        <v>15</v>
      </c>
      <c r="E3" s="67" t="s">
        <v>16</v>
      </c>
      <c r="F3" s="14" t="s">
        <v>12</v>
      </c>
      <c r="G3" s="68" t="s">
        <v>17</v>
      </c>
      <c r="H3" s="17" t="s">
        <v>18</v>
      </c>
      <c r="I3" s="15" t="s">
        <v>19</v>
      </c>
    </row>
    <row r="4" spans="1:9" x14ac:dyDescent="0.25">
      <c r="A4" s="16"/>
      <c r="B4" s="67">
        <v>1</v>
      </c>
      <c r="C4" s="54"/>
      <c r="D4" s="67"/>
      <c r="E4" s="49">
        <v>2240</v>
      </c>
      <c r="F4" s="67">
        <v>4000</v>
      </c>
      <c r="G4" s="68" t="s">
        <v>142</v>
      </c>
      <c r="H4" s="17">
        <v>45719</v>
      </c>
      <c r="I4" s="2">
        <f>фев.25!I4+F4-E4</f>
        <v>-2720</v>
      </c>
    </row>
    <row r="5" spans="1:9" x14ac:dyDescent="0.25">
      <c r="A5" s="27"/>
      <c r="B5" s="67">
        <v>2</v>
      </c>
      <c r="C5" s="21"/>
      <c r="D5" s="67"/>
      <c r="E5" s="49">
        <v>2240</v>
      </c>
      <c r="F5" s="67"/>
      <c r="G5" s="68"/>
      <c r="H5" s="17"/>
      <c r="I5" s="2">
        <f>фев.25!I5+F5-E5</f>
        <v>-6720</v>
      </c>
    </row>
    <row r="6" spans="1:9" x14ac:dyDescent="0.25">
      <c r="A6" s="27"/>
      <c r="B6" s="25">
        <v>3</v>
      </c>
      <c r="C6" s="21"/>
      <c r="D6" s="25"/>
      <c r="E6" s="49">
        <v>2240</v>
      </c>
      <c r="F6" s="67"/>
      <c r="G6" s="68"/>
      <c r="H6" s="17"/>
      <c r="I6" s="2">
        <f>фев.25!I6+F6-E6</f>
        <v>-6720</v>
      </c>
    </row>
    <row r="7" spans="1:9" x14ac:dyDescent="0.25">
      <c r="A7" s="67"/>
      <c r="B7" s="67">
        <v>4</v>
      </c>
      <c r="C7" s="29"/>
      <c r="D7" s="67"/>
      <c r="E7" s="49">
        <v>2240</v>
      </c>
      <c r="F7" s="67">
        <v>2240</v>
      </c>
      <c r="G7" s="68" t="s">
        <v>143</v>
      </c>
      <c r="H7" s="17">
        <v>45720</v>
      </c>
      <c r="I7" s="2">
        <f>фев.25!I7+F7-E7</f>
        <v>0</v>
      </c>
    </row>
    <row r="8" spans="1:9" x14ac:dyDescent="0.25">
      <c r="A8" s="67"/>
      <c r="B8" s="67">
        <v>6</v>
      </c>
      <c r="C8" s="29"/>
      <c r="D8" s="67"/>
      <c r="E8" s="49"/>
      <c r="F8" s="67"/>
      <c r="G8" s="68"/>
      <c r="H8" s="17"/>
      <c r="I8" s="2">
        <f>фев.25!I8+F8-E8</f>
        <v>0</v>
      </c>
    </row>
    <row r="9" spans="1:9" x14ac:dyDescent="0.25">
      <c r="A9" s="67"/>
      <c r="B9" s="67">
        <v>7</v>
      </c>
      <c r="C9" s="29"/>
      <c r="D9" s="67"/>
      <c r="E9" s="49"/>
      <c r="F9" s="67"/>
      <c r="G9" s="68"/>
      <c r="H9" s="17"/>
      <c r="I9" s="2">
        <f>фев.25!I9+F9-E9</f>
        <v>0</v>
      </c>
    </row>
    <row r="10" spans="1:9" x14ac:dyDescent="0.25">
      <c r="A10" s="67"/>
      <c r="B10" s="67">
        <v>8</v>
      </c>
      <c r="C10" s="29"/>
      <c r="D10" s="67"/>
      <c r="E10" s="49">
        <v>2240</v>
      </c>
      <c r="F10" s="67">
        <v>4480</v>
      </c>
      <c r="G10" s="68" t="s">
        <v>144</v>
      </c>
      <c r="H10" s="17">
        <v>45741</v>
      </c>
      <c r="I10" s="2">
        <f>фев.25!I10+F10-E10</f>
        <v>2240</v>
      </c>
    </row>
    <row r="11" spans="1:9" x14ac:dyDescent="0.25">
      <c r="A11" s="67"/>
      <c r="B11" s="67">
        <v>9</v>
      </c>
      <c r="C11" s="20"/>
      <c r="D11" s="67"/>
      <c r="E11" s="49">
        <v>2240</v>
      </c>
      <c r="F11" s="67"/>
      <c r="G11" s="68"/>
      <c r="H11" s="17"/>
      <c r="I11" s="2">
        <f>фев.25!I11+F11-E11</f>
        <v>180</v>
      </c>
    </row>
    <row r="12" spans="1:9" x14ac:dyDescent="0.25">
      <c r="A12" s="67"/>
      <c r="B12" s="67">
        <v>10</v>
      </c>
      <c r="C12" s="20"/>
      <c r="D12" s="67"/>
      <c r="E12" s="49">
        <v>2240</v>
      </c>
      <c r="F12" s="67"/>
      <c r="G12" s="68"/>
      <c r="H12" s="17"/>
      <c r="I12" s="2">
        <f>фев.25!I12+F12-E12</f>
        <v>-6720</v>
      </c>
    </row>
    <row r="13" spans="1:9" x14ac:dyDescent="0.25">
      <c r="A13" s="67"/>
      <c r="B13" s="67">
        <v>11</v>
      </c>
      <c r="C13" s="20"/>
      <c r="D13" s="67"/>
      <c r="E13" s="49">
        <v>2240</v>
      </c>
      <c r="F13" s="67">
        <v>2240</v>
      </c>
      <c r="G13" s="68" t="s">
        <v>145</v>
      </c>
      <c r="H13" s="17">
        <v>45723</v>
      </c>
      <c r="I13" s="2">
        <f>фев.25!I13+F13-E13</f>
        <v>0</v>
      </c>
    </row>
    <row r="14" spans="1:9" x14ac:dyDescent="0.25">
      <c r="A14" s="67"/>
      <c r="B14" s="67">
        <v>12</v>
      </c>
      <c r="C14" s="29"/>
      <c r="D14" s="67"/>
      <c r="E14" s="49">
        <v>2240</v>
      </c>
      <c r="F14" s="67">
        <v>4480</v>
      </c>
      <c r="G14" s="68" t="s">
        <v>146</v>
      </c>
      <c r="H14" s="17">
        <v>45727</v>
      </c>
      <c r="I14" s="2">
        <f>фев.25!I14+F14-E14</f>
        <v>-2240</v>
      </c>
    </row>
    <row r="15" spans="1:9" x14ac:dyDescent="0.25">
      <c r="A15" s="27"/>
      <c r="B15" s="67">
        <v>13</v>
      </c>
      <c r="C15" s="20"/>
      <c r="D15" s="67"/>
      <c r="E15" s="49">
        <v>2240</v>
      </c>
      <c r="F15" s="67">
        <v>4480</v>
      </c>
      <c r="G15" s="68" t="s">
        <v>147</v>
      </c>
      <c r="H15" s="17">
        <v>45719</v>
      </c>
      <c r="I15" s="2">
        <f>фев.25!I15+F15-E15</f>
        <v>2240</v>
      </c>
    </row>
    <row r="16" spans="1:9" x14ac:dyDescent="0.25">
      <c r="A16" s="67"/>
      <c r="B16" s="67">
        <v>14</v>
      </c>
      <c r="C16" s="20"/>
      <c r="D16" s="67"/>
      <c r="E16" s="49">
        <v>2240</v>
      </c>
      <c r="F16" s="67"/>
      <c r="G16" s="68"/>
      <c r="H16" s="17"/>
      <c r="I16" s="2">
        <f>фев.25!I16+F16-E16</f>
        <v>-2240</v>
      </c>
    </row>
    <row r="17" spans="1:9" x14ac:dyDescent="0.25">
      <c r="A17" s="67"/>
      <c r="B17" s="67">
        <v>15</v>
      </c>
      <c r="C17" s="29"/>
      <c r="D17" s="67"/>
      <c r="E17" s="49">
        <v>2240</v>
      </c>
      <c r="F17" s="67"/>
      <c r="G17" s="68"/>
      <c r="H17" s="17"/>
      <c r="I17" s="2">
        <f>фев.25!I17+F17-E17</f>
        <v>-6720</v>
      </c>
    </row>
    <row r="18" spans="1:9" x14ac:dyDescent="0.25">
      <c r="A18" s="67"/>
      <c r="B18" s="67">
        <v>16</v>
      </c>
      <c r="C18" s="21"/>
      <c r="D18" s="67"/>
      <c r="E18" s="49">
        <v>2240</v>
      </c>
      <c r="F18" s="67">
        <v>4480</v>
      </c>
      <c r="G18" s="68" t="s">
        <v>148</v>
      </c>
      <c r="H18" s="17">
        <v>45726</v>
      </c>
      <c r="I18" s="2">
        <f>фев.25!I18+F18-E18</f>
        <v>-2240</v>
      </c>
    </row>
    <row r="19" spans="1:9" x14ac:dyDescent="0.25">
      <c r="A19" s="67"/>
      <c r="B19" s="67">
        <v>17</v>
      </c>
      <c r="C19" s="29"/>
      <c r="D19" s="67"/>
      <c r="E19" s="49">
        <v>2240</v>
      </c>
      <c r="F19" s="67"/>
      <c r="G19" s="68"/>
      <c r="H19" s="17"/>
      <c r="I19" s="2">
        <f>фев.25!I19+F19-E19</f>
        <v>6720</v>
      </c>
    </row>
    <row r="20" spans="1:9" x14ac:dyDescent="0.25">
      <c r="A20" s="67"/>
      <c r="B20" s="67">
        <v>18</v>
      </c>
      <c r="C20" s="20"/>
      <c r="D20" s="67"/>
      <c r="E20" s="49">
        <v>2240</v>
      </c>
      <c r="F20" s="67">
        <v>4480</v>
      </c>
      <c r="G20" s="68" t="s">
        <v>149</v>
      </c>
      <c r="H20" s="17">
        <v>45747</v>
      </c>
      <c r="I20" s="2">
        <f>фев.25!I20+F20-E20</f>
        <v>-2240</v>
      </c>
    </row>
    <row r="21" spans="1:9" x14ac:dyDescent="0.25">
      <c r="A21" s="67"/>
      <c r="B21" s="67">
        <v>19</v>
      </c>
      <c r="C21" s="20"/>
      <c r="D21" s="67"/>
      <c r="E21" s="49">
        <v>2240</v>
      </c>
      <c r="F21" s="67">
        <v>2000</v>
      </c>
      <c r="G21" s="68" t="s">
        <v>150</v>
      </c>
      <c r="H21" s="17">
        <v>45726</v>
      </c>
      <c r="I21" s="2">
        <f>фев.25!I21+F21-E21</f>
        <v>280</v>
      </c>
    </row>
    <row r="22" spans="1:9" x14ac:dyDescent="0.25">
      <c r="A22" s="67"/>
      <c r="B22" s="67">
        <v>20</v>
      </c>
      <c r="C22" s="29"/>
      <c r="D22" s="67"/>
      <c r="E22" s="50"/>
      <c r="F22" s="67"/>
      <c r="G22" s="68"/>
      <c r="H22" s="17"/>
      <c r="I22" s="2">
        <f>фев.25!I22+F22-E22</f>
        <v>0</v>
      </c>
    </row>
    <row r="23" spans="1:9" x14ac:dyDescent="0.25">
      <c r="A23" s="1"/>
      <c r="B23" s="1">
        <v>21</v>
      </c>
      <c r="C23" s="29"/>
      <c r="D23" s="67"/>
      <c r="E23" s="49">
        <v>2240</v>
      </c>
      <c r="F23" s="67">
        <v>2240</v>
      </c>
      <c r="G23" s="68" t="s">
        <v>151</v>
      </c>
      <c r="H23" s="17">
        <v>45739</v>
      </c>
      <c r="I23" s="2">
        <f>фев.25!I23+F23-E23</f>
        <v>0</v>
      </c>
    </row>
    <row r="24" spans="1:9" x14ac:dyDescent="0.25">
      <c r="A24" s="1"/>
      <c r="B24" s="1">
        <v>22</v>
      </c>
      <c r="C24" s="20"/>
      <c r="D24" s="67"/>
      <c r="E24" s="49">
        <v>2240</v>
      </c>
      <c r="F24" s="67"/>
      <c r="G24" s="68"/>
      <c r="H24" s="17"/>
      <c r="I24" s="2">
        <f>фев.25!I24+F24-E24</f>
        <v>6720</v>
      </c>
    </row>
    <row r="25" spans="1:9" x14ac:dyDescent="0.25">
      <c r="A25" s="1"/>
      <c r="B25" s="1">
        <v>23</v>
      </c>
      <c r="C25" s="20"/>
      <c r="D25" s="67"/>
      <c r="E25" s="49">
        <v>2240</v>
      </c>
      <c r="F25" s="67">
        <v>2240</v>
      </c>
      <c r="G25" s="68" t="s">
        <v>152</v>
      </c>
      <c r="H25" s="17">
        <v>45733</v>
      </c>
      <c r="I25" s="2">
        <f>фев.25!I25+F25-E25</f>
        <v>0</v>
      </c>
    </row>
    <row r="26" spans="1:9" x14ac:dyDescent="0.25">
      <c r="A26" s="1"/>
      <c r="B26" s="1">
        <v>24</v>
      </c>
      <c r="C26" s="20"/>
      <c r="D26" s="67"/>
      <c r="E26" s="49">
        <v>2240</v>
      </c>
      <c r="F26" s="67"/>
      <c r="G26" s="68"/>
      <c r="H26" s="17"/>
      <c r="I26" s="2">
        <f>фев.25!I26+F26-E26</f>
        <v>-6720</v>
      </c>
    </row>
    <row r="27" spans="1:9" x14ac:dyDescent="0.25">
      <c r="A27" s="1"/>
      <c r="B27" s="1">
        <v>25</v>
      </c>
      <c r="C27" s="29"/>
      <c r="D27" s="67"/>
      <c r="E27" s="49">
        <v>2240</v>
      </c>
      <c r="F27" s="67"/>
      <c r="G27" s="68"/>
      <c r="H27" s="17"/>
      <c r="I27" s="2">
        <f>фев.25!I27+F27-E27</f>
        <v>0</v>
      </c>
    </row>
    <row r="28" spans="1:9" x14ac:dyDescent="0.25">
      <c r="A28" s="27"/>
      <c r="B28" s="1">
        <v>26</v>
      </c>
      <c r="C28" s="29"/>
      <c r="D28" s="67"/>
      <c r="E28" s="49">
        <v>2240</v>
      </c>
      <c r="F28" s="67">
        <v>2240</v>
      </c>
      <c r="G28" s="68" t="s">
        <v>153</v>
      </c>
      <c r="H28" s="17">
        <v>45725</v>
      </c>
      <c r="I28" s="2">
        <f>фев.25!I28+F28-E28</f>
        <v>-2240</v>
      </c>
    </row>
    <row r="29" spans="1:9" x14ac:dyDescent="0.25">
      <c r="A29" s="1"/>
      <c r="B29" s="1">
        <v>27</v>
      </c>
      <c r="C29" s="29"/>
      <c r="D29" s="67"/>
      <c r="E29" s="49">
        <v>2240</v>
      </c>
      <c r="F29" s="67"/>
      <c r="G29" s="68"/>
      <c r="H29" s="17"/>
      <c r="I29" s="2">
        <f>фев.25!I29+F29-E29</f>
        <v>-6720</v>
      </c>
    </row>
    <row r="30" spans="1:9" x14ac:dyDescent="0.25">
      <c r="A30" s="1"/>
      <c r="B30" s="1">
        <v>28</v>
      </c>
      <c r="C30" s="29"/>
      <c r="D30" s="67"/>
      <c r="E30" s="49">
        <v>2240</v>
      </c>
      <c r="F30" s="67">
        <v>2500</v>
      </c>
      <c r="G30" s="68" t="s">
        <v>154</v>
      </c>
      <c r="H30" s="17">
        <v>45733</v>
      </c>
      <c r="I30" s="2">
        <f>фев.25!I30+F30-E30</f>
        <v>780</v>
      </c>
    </row>
    <row r="31" spans="1:9" x14ac:dyDescent="0.25">
      <c r="A31" s="1"/>
      <c r="B31" s="1">
        <v>29</v>
      </c>
      <c r="C31" s="29"/>
      <c r="D31" s="67"/>
      <c r="E31" s="49">
        <v>2240</v>
      </c>
      <c r="F31" s="67">
        <v>2240</v>
      </c>
      <c r="G31" s="68" t="s">
        <v>155</v>
      </c>
      <c r="H31" s="17"/>
      <c r="I31" s="2">
        <f>фев.25!I31+F31-E31</f>
        <v>0</v>
      </c>
    </row>
    <row r="32" spans="1:9" x14ac:dyDescent="0.25">
      <c r="A32" s="1"/>
      <c r="B32" s="1">
        <v>30</v>
      </c>
      <c r="C32" s="29"/>
      <c r="D32" s="67"/>
      <c r="E32" s="49">
        <v>2240</v>
      </c>
      <c r="F32" s="67">
        <v>2500</v>
      </c>
      <c r="G32" s="68" t="s">
        <v>156</v>
      </c>
      <c r="H32" s="17">
        <v>45722</v>
      </c>
      <c r="I32" s="2">
        <f>фев.25!I32+F32-E32</f>
        <v>2580</v>
      </c>
    </row>
    <row r="33" spans="1:9" x14ac:dyDescent="0.25">
      <c r="A33" s="1"/>
      <c r="B33" s="1">
        <v>31</v>
      </c>
      <c r="C33" s="29"/>
      <c r="D33" s="67"/>
      <c r="E33" s="49">
        <v>2240</v>
      </c>
      <c r="F33" s="67">
        <v>2240</v>
      </c>
      <c r="G33" s="68" t="s">
        <v>157</v>
      </c>
      <c r="H33" s="17">
        <v>45743</v>
      </c>
      <c r="I33" s="2">
        <f>фев.25!I33+F33-E33</f>
        <v>0</v>
      </c>
    </row>
    <row r="34" spans="1:9" x14ac:dyDescent="0.25">
      <c r="A34" s="1"/>
      <c r="B34" s="1">
        <v>32</v>
      </c>
      <c r="C34" s="29"/>
      <c r="D34" s="67"/>
      <c r="E34" s="49">
        <v>2240</v>
      </c>
      <c r="F34" s="67">
        <v>13440</v>
      </c>
      <c r="G34" s="68" t="s">
        <v>158</v>
      </c>
      <c r="H34" s="17">
        <v>45732</v>
      </c>
      <c r="I34" s="2">
        <f>фев.25!I34+F34-E34</f>
        <v>6720</v>
      </c>
    </row>
    <row r="35" spans="1:9" x14ac:dyDescent="0.25">
      <c r="A35" s="1"/>
      <c r="B35" s="1">
        <v>33</v>
      </c>
      <c r="C35" s="29"/>
      <c r="D35" s="67"/>
      <c r="E35" s="49">
        <v>2240</v>
      </c>
      <c r="F35" s="67">
        <v>6720</v>
      </c>
      <c r="G35" s="68" t="s">
        <v>159</v>
      </c>
      <c r="H35" s="17">
        <v>45736</v>
      </c>
      <c r="I35" s="2">
        <f>фев.25!I35+F35-E35</f>
        <v>0</v>
      </c>
    </row>
    <row r="36" spans="1:9" x14ac:dyDescent="0.25">
      <c r="A36" s="1"/>
      <c r="B36" s="1">
        <v>35</v>
      </c>
      <c r="C36" s="29"/>
      <c r="D36" s="67"/>
      <c r="E36" s="49">
        <v>2240</v>
      </c>
      <c r="F36" s="67">
        <v>2240</v>
      </c>
      <c r="G36" s="68" t="s">
        <v>160</v>
      </c>
      <c r="H36" s="17">
        <v>45719</v>
      </c>
      <c r="I36" s="2">
        <f>фев.25!I36+F36-E36</f>
        <v>0</v>
      </c>
    </row>
    <row r="37" spans="1:9" x14ac:dyDescent="0.25">
      <c r="A37" s="1"/>
      <c r="B37" s="1">
        <v>36</v>
      </c>
      <c r="C37" s="29"/>
      <c r="D37" s="67"/>
      <c r="E37" s="49">
        <v>2240</v>
      </c>
      <c r="F37" s="67">
        <v>9920</v>
      </c>
      <c r="G37" s="68" t="s">
        <v>161</v>
      </c>
      <c r="H37" s="17">
        <v>45735</v>
      </c>
      <c r="I37" s="2">
        <f>фев.25!I37+F37-E37</f>
        <v>3200</v>
      </c>
    </row>
    <row r="38" spans="1:9" x14ac:dyDescent="0.25">
      <c r="A38" s="1"/>
      <c r="B38" s="1">
        <v>37</v>
      </c>
      <c r="C38" s="29"/>
      <c r="D38" s="67"/>
      <c r="E38" s="49">
        <v>2240</v>
      </c>
      <c r="F38" s="67">
        <v>2240</v>
      </c>
      <c r="G38" s="68" t="s">
        <v>162</v>
      </c>
      <c r="H38" s="17">
        <v>45721</v>
      </c>
      <c r="I38" s="2">
        <f>фев.25!I38+F38-E38</f>
        <v>-2240</v>
      </c>
    </row>
    <row r="39" spans="1:9" x14ac:dyDescent="0.25">
      <c r="A39" s="1"/>
      <c r="B39" s="1">
        <v>38.39</v>
      </c>
      <c r="C39" s="29"/>
      <c r="D39" s="67"/>
      <c r="E39" s="49">
        <v>2240</v>
      </c>
      <c r="F39" s="67">
        <v>2240</v>
      </c>
      <c r="G39" s="68" t="s">
        <v>163</v>
      </c>
      <c r="H39" s="17">
        <v>45728</v>
      </c>
      <c r="I39" s="2">
        <f>фев.25!I39+F39-E39</f>
        <v>0</v>
      </c>
    </row>
    <row r="40" spans="1:9" x14ac:dyDescent="0.25">
      <c r="A40" s="1"/>
      <c r="B40" s="1">
        <v>39</v>
      </c>
      <c r="C40" s="29"/>
      <c r="D40" s="67"/>
      <c r="E40" s="49">
        <v>0</v>
      </c>
      <c r="F40" s="67"/>
      <c r="G40" s="68"/>
      <c r="H40" s="17"/>
      <c r="I40" s="2">
        <f>фев.25!I40+F40-E40</f>
        <v>0</v>
      </c>
    </row>
    <row r="41" spans="1:9" x14ac:dyDescent="0.25">
      <c r="A41" s="28"/>
      <c r="B41" s="1">
        <v>40</v>
      </c>
      <c r="C41" s="29"/>
      <c r="D41" s="67"/>
      <c r="E41" s="49">
        <v>2240</v>
      </c>
      <c r="F41" s="67">
        <v>2240</v>
      </c>
      <c r="G41" s="68" t="s">
        <v>164</v>
      </c>
      <c r="H41" s="17">
        <v>45722</v>
      </c>
      <c r="I41" s="2">
        <f>фев.25!I41+F41-E41</f>
        <v>0</v>
      </c>
    </row>
    <row r="42" spans="1:9" x14ac:dyDescent="0.25">
      <c r="A42" s="1"/>
      <c r="B42" s="1">
        <v>41</v>
      </c>
      <c r="C42" s="29"/>
      <c r="D42" s="67"/>
      <c r="E42" s="49">
        <v>2240</v>
      </c>
      <c r="F42" s="67">
        <v>2240</v>
      </c>
      <c r="G42" s="68" t="s">
        <v>165</v>
      </c>
      <c r="H42" s="17">
        <v>45741</v>
      </c>
      <c r="I42" s="2">
        <f>фев.25!I42+F42-E42</f>
        <v>0</v>
      </c>
    </row>
    <row r="43" spans="1:9" x14ac:dyDescent="0.25">
      <c r="A43" s="1"/>
      <c r="B43" s="1">
        <v>42</v>
      </c>
      <c r="C43" s="29"/>
      <c r="D43" s="67"/>
      <c r="E43" s="49">
        <v>2240</v>
      </c>
      <c r="F43" s="67"/>
      <c r="G43" s="68"/>
      <c r="H43" s="17"/>
      <c r="I43" s="2">
        <f>фев.25!I43+F43-E43</f>
        <v>-6720</v>
      </c>
    </row>
    <row r="44" spans="1:9" x14ac:dyDescent="0.25">
      <c r="A44" s="1"/>
      <c r="B44" s="1">
        <v>43</v>
      </c>
      <c r="C44" s="29"/>
      <c r="D44" s="67"/>
      <c r="E44" s="49">
        <v>2240</v>
      </c>
      <c r="F44" s="67">
        <v>2240</v>
      </c>
      <c r="G44" s="68" t="s">
        <v>166</v>
      </c>
      <c r="H44" s="17">
        <v>45719</v>
      </c>
      <c r="I44" s="2">
        <f>фев.25!I44+F44-E44</f>
        <v>-2240</v>
      </c>
    </row>
    <row r="45" spans="1:9" x14ac:dyDescent="0.25">
      <c r="A45" s="1"/>
      <c r="B45" s="1">
        <v>44</v>
      </c>
      <c r="C45" s="29"/>
      <c r="D45" s="67"/>
      <c r="E45" s="49">
        <v>2240</v>
      </c>
      <c r="F45" s="67"/>
      <c r="G45" s="68"/>
      <c r="H45" s="17"/>
      <c r="I45" s="2">
        <f>фев.25!I45+F45-E45</f>
        <v>-6720</v>
      </c>
    </row>
    <row r="46" spans="1:9" x14ac:dyDescent="0.25">
      <c r="A46" s="1"/>
      <c r="B46" s="1">
        <v>45</v>
      </c>
      <c r="C46" s="29"/>
      <c r="D46" s="67"/>
      <c r="E46" s="49">
        <v>2240</v>
      </c>
      <c r="F46" s="67"/>
      <c r="G46" s="68"/>
      <c r="H46" s="17"/>
      <c r="I46" s="2">
        <f>фев.25!I46+F46-E46</f>
        <v>20160</v>
      </c>
    </row>
    <row r="47" spans="1:9" x14ac:dyDescent="0.25">
      <c r="A47" s="1"/>
      <c r="B47" s="1">
        <v>46</v>
      </c>
      <c r="C47" s="29"/>
      <c r="D47" s="67"/>
      <c r="E47" s="49">
        <v>2240</v>
      </c>
      <c r="F47" s="67"/>
      <c r="G47" s="68"/>
      <c r="H47" s="17"/>
      <c r="I47" s="2">
        <f>фев.25!I47+F47-E47</f>
        <v>-6720</v>
      </c>
    </row>
    <row r="48" spans="1:9" x14ac:dyDescent="0.25">
      <c r="A48" s="1"/>
      <c r="B48" s="1">
        <v>47</v>
      </c>
      <c r="C48" s="29"/>
      <c r="D48" s="67"/>
      <c r="E48" s="49">
        <v>2240</v>
      </c>
      <c r="F48" s="67"/>
      <c r="G48" s="68"/>
      <c r="H48" s="17"/>
      <c r="I48" s="2">
        <f>фев.25!I48+F48-E48</f>
        <v>-6720</v>
      </c>
    </row>
    <row r="49" spans="1:9" x14ac:dyDescent="0.25">
      <c r="A49" s="1"/>
      <c r="B49" s="1">
        <v>48</v>
      </c>
      <c r="C49" s="29"/>
      <c r="D49" s="67"/>
      <c r="E49" s="49">
        <v>2240</v>
      </c>
      <c r="F49" s="67">
        <v>2240</v>
      </c>
      <c r="G49" s="68" t="s">
        <v>167</v>
      </c>
      <c r="H49" s="17">
        <v>45741</v>
      </c>
      <c r="I49" s="2">
        <f>фев.25!I49+F49-E49</f>
        <v>0</v>
      </c>
    </row>
    <row r="50" spans="1:9" x14ac:dyDescent="0.25">
      <c r="A50" s="1"/>
      <c r="B50" s="1">
        <v>49</v>
      </c>
      <c r="C50" s="29"/>
      <c r="D50" s="67"/>
      <c r="E50" s="49">
        <v>2240</v>
      </c>
      <c r="F50" s="67">
        <v>2240</v>
      </c>
      <c r="G50" s="68" t="s">
        <v>168</v>
      </c>
      <c r="H50" s="17">
        <v>45722</v>
      </c>
      <c r="I50" s="2">
        <f>фев.25!I50+F50-E50</f>
        <v>0</v>
      </c>
    </row>
    <row r="51" spans="1:9" x14ac:dyDescent="0.25">
      <c r="A51" s="1"/>
      <c r="B51" s="1">
        <v>50</v>
      </c>
      <c r="C51" s="29"/>
      <c r="D51" s="67"/>
      <c r="E51" s="49">
        <v>2240</v>
      </c>
      <c r="F51" s="67">
        <v>2240</v>
      </c>
      <c r="G51" s="68" t="s">
        <v>169</v>
      </c>
      <c r="H51" s="17">
        <v>45722</v>
      </c>
      <c r="I51" s="2">
        <f>фев.25!I51+F51-E51</f>
        <v>-2240</v>
      </c>
    </row>
    <row r="52" spans="1:9" x14ac:dyDescent="0.25">
      <c r="A52" s="1"/>
      <c r="B52" s="1">
        <v>51</v>
      </c>
      <c r="C52" s="20"/>
      <c r="D52" s="67"/>
      <c r="E52" s="49">
        <v>2240</v>
      </c>
      <c r="F52" s="67"/>
      <c r="G52" s="68"/>
      <c r="H52" s="17"/>
      <c r="I52" s="2">
        <f>фев.25!I52+F52-E52</f>
        <v>-6720</v>
      </c>
    </row>
    <row r="53" spans="1:9" x14ac:dyDescent="0.25">
      <c r="A53" s="1"/>
      <c r="B53" s="1">
        <v>52</v>
      </c>
      <c r="C53" s="29"/>
      <c r="D53" s="67"/>
      <c r="E53" s="49">
        <v>2240</v>
      </c>
      <c r="F53" s="67"/>
      <c r="G53" s="68"/>
      <c r="H53" s="17"/>
      <c r="I53" s="2">
        <f>фев.25!I53+F53-E53</f>
        <v>11200</v>
      </c>
    </row>
    <row r="54" spans="1:9" x14ac:dyDescent="0.25">
      <c r="A54" s="1"/>
      <c r="B54" s="1">
        <v>53</v>
      </c>
      <c r="C54" s="29"/>
      <c r="D54" s="67"/>
      <c r="E54" s="49">
        <v>2240</v>
      </c>
      <c r="F54" s="67"/>
      <c r="G54" s="68"/>
      <c r="H54" s="17"/>
      <c r="I54" s="2">
        <f>фев.25!I54+F54-E54</f>
        <v>-6720</v>
      </c>
    </row>
    <row r="55" spans="1:9" x14ac:dyDescent="0.25">
      <c r="A55" s="1"/>
      <c r="B55" s="1">
        <v>54</v>
      </c>
      <c r="C55" s="29"/>
      <c r="D55" s="67"/>
      <c r="E55" s="49">
        <v>2240</v>
      </c>
      <c r="F55" s="67"/>
      <c r="G55" s="68"/>
      <c r="H55" s="17"/>
      <c r="I55" s="2">
        <f>фев.25!I55+F55-E55</f>
        <v>-6720</v>
      </c>
    </row>
    <row r="56" spans="1:9" x14ac:dyDescent="0.25">
      <c r="A56" s="1"/>
      <c r="B56" s="1">
        <v>55</v>
      </c>
      <c r="C56" s="29"/>
      <c r="D56" s="67"/>
      <c r="E56" s="49">
        <v>2240</v>
      </c>
      <c r="F56" s="67">
        <v>2240</v>
      </c>
      <c r="G56" s="68" t="s">
        <v>170</v>
      </c>
      <c r="H56" s="17">
        <v>45718</v>
      </c>
      <c r="I56" s="2">
        <f>фев.25!I56+F56-E56</f>
        <v>-2240</v>
      </c>
    </row>
    <row r="57" spans="1:9" x14ac:dyDescent="0.25">
      <c r="A57" s="1"/>
      <c r="B57" s="1">
        <v>56</v>
      </c>
      <c r="C57" s="29"/>
      <c r="D57" s="67"/>
      <c r="E57" s="49">
        <v>2240</v>
      </c>
      <c r="F57" s="67"/>
      <c r="G57" s="68"/>
      <c r="H57" s="17"/>
      <c r="I57" s="2">
        <f>фев.25!I57+F57-E57</f>
        <v>0</v>
      </c>
    </row>
    <row r="58" spans="1:9" x14ac:dyDescent="0.25">
      <c r="A58" s="1"/>
      <c r="B58" s="1">
        <v>57</v>
      </c>
      <c r="C58" s="29"/>
      <c r="D58" s="67"/>
      <c r="E58" s="49">
        <v>2240</v>
      </c>
      <c r="F58" s="67"/>
      <c r="G58" s="68"/>
      <c r="H58" s="17"/>
      <c r="I58" s="2">
        <f>фев.25!I58+F58-E58</f>
        <v>-6720</v>
      </c>
    </row>
    <row r="59" spans="1:9" x14ac:dyDescent="0.25">
      <c r="A59" s="1"/>
      <c r="B59" s="1">
        <v>58</v>
      </c>
      <c r="C59" s="29"/>
      <c r="D59" s="67"/>
      <c r="E59" s="49">
        <v>2240</v>
      </c>
      <c r="F59" s="67"/>
      <c r="G59" s="68"/>
      <c r="H59" s="17"/>
      <c r="I59" s="2">
        <f>фев.25!I59+F59-E59</f>
        <v>-6720</v>
      </c>
    </row>
    <row r="60" spans="1:9" x14ac:dyDescent="0.25">
      <c r="A60" s="1"/>
      <c r="B60" s="1">
        <v>59</v>
      </c>
      <c r="C60" s="29"/>
      <c r="D60" s="67"/>
      <c r="E60" s="49">
        <v>2240</v>
      </c>
      <c r="F60" s="67">
        <v>2240</v>
      </c>
      <c r="G60" s="68" t="s">
        <v>171</v>
      </c>
      <c r="H60" s="17">
        <v>45729</v>
      </c>
      <c r="I60" s="2">
        <f>фев.25!I60+F60-E60</f>
        <v>0</v>
      </c>
    </row>
    <row r="61" spans="1:9" x14ac:dyDescent="0.25">
      <c r="A61" s="1"/>
      <c r="B61" s="1">
        <v>60</v>
      </c>
      <c r="C61" s="29"/>
      <c r="D61" s="67"/>
      <c r="E61" s="49">
        <v>2240</v>
      </c>
      <c r="F61" s="67">
        <v>2240</v>
      </c>
      <c r="G61" s="68" t="s">
        <v>172</v>
      </c>
      <c r="H61" s="17">
        <v>45726</v>
      </c>
      <c r="I61" s="2">
        <f>фев.25!I61+F61-E61</f>
        <v>0</v>
      </c>
    </row>
    <row r="62" spans="1:9" x14ac:dyDescent="0.25">
      <c r="A62" s="1"/>
      <c r="B62" s="1">
        <v>61</v>
      </c>
      <c r="C62" s="29"/>
      <c r="D62" s="67"/>
      <c r="E62" s="49">
        <v>2240</v>
      </c>
      <c r="F62" s="67">
        <v>4480</v>
      </c>
      <c r="G62" s="68" t="s">
        <v>173</v>
      </c>
      <c r="H62" s="17" t="s">
        <v>174</v>
      </c>
      <c r="I62" s="2">
        <f>фев.25!I62+F62-E62</f>
        <v>0</v>
      </c>
    </row>
    <row r="63" spans="1:9" x14ac:dyDescent="0.25">
      <c r="A63" s="1"/>
      <c r="B63" s="1">
        <v>62</v>
      </c>
      <c r="C63" s="29"/>
      <c r="D63" s="67"/>
      <c r="E63" s="49">
        <v>2240</v>
      </c>
      <c r="F63" s="67">
        <v>2240</v>
      </c>
      <c r="G63" s="68" t="s">
        <v>175</v>
      </c>
      <c r="H63" s="17">
        <v>45721</v>
      </c>
      <c r="I63" s="2">
        <f>фев.25!I63+F63-E63</f>
        <v>0</v>
      </c>
    </row>
    <row r="64" spans="1:9" x14ac:dyDescent="0.25">
      <c r="A64" s="1"/>
      <c r="B64" s="1">
        <v>63</v>
      </c>
      <c r="C64" s="29"/>
      <c r="D64" s="67"/>
      <c r="E64" s="49">
        <v>2240</v>
      </c>
      <c r="F64" s="67">
        <v>2240</v>
      </c>
      <c r="G64" s="68" t="s">
        <v>176</v>
      </c>
      <c r="H64" s="17">
        <v>45723</v>
      </c>
      <c r="I64" s="2">
        <f>фев.25!I64+F64-E64</f>
        <v>0</v>
      </c>
    </row>
    <row r="65" spans="1:9" x14ac:dyDescent="0.25">
      <c r="A65" s="1"/>
      <c r="B65" s="1">
        <v>64</v>
      </c>
      <c r="C65" s="29"/>
      <c r="D65" s="67"/>
      <c r="E65" s="49">
        <v>2240</v>
      </c>
      <c r="F65" s="67"/>
      <c r="G65" s="68"/>
      <c r="H65" s="17"/>
      <c r="I65" s="2">
        <f>фев.25!I65+F65-E65</f>
        <v>-2240</v>
      </c>
    </row>
    <row r="66" spans="1:9" x14ac:dyDescent="0.25">
      <c r="A66" s="1"/>
      <c r="B66" s="1">
        <v>65</v>
      </c>
      <c r="C66" s="29"/>
      <c r="D66" s="67"/>
      <c r="E66" s="49">
        <v>2240</v>
      </c>
      <c r="F66" s="67">
        <v>2240</v>
      </c>
      <c r="G66" s="68" t="s">
        <v>177</v>
      </c>
      <c r="H66" s="17">
        <v>45720</v>
      </c>
      <c r="I66" s="2">
        <f>фев.25!I66+F66-E66</f>
        <v>0</v>
      </c>
    </row>
    <row r="67" spans="1:9" x14ac:dyDescent="0.25">
      <c r="A67" s="1"/>
      <c r="B67" s="1">
        <v>66</v>
      </c>
      <c r="C67" s="29"/>
      <c r="D67" s="67"/>
      <c r="E67" s="49">
        <v>2240</v>
      </c>
      <c r="F67" s="67">
        <v>2240</v>
      </c>
      <c r="G67" s="68" t="s">
        <v>178</v>
      </c>
      <c r="H67" s="17">
        <v>45722</v>
      </c>
      <c r="I67" s="2">
        <f>фев.25!I67+F67-E67</f>
        <v>0</v>
      </c>
    </row>
    <row r="68" spans="1:9" x14ac:dyDescent="0.25">
      <c r="A68" s="1"/>
      <c r="B68" s="1">
        <v>67</v>
      </c>
      <c r="C68" s="29"/>
      <c r="D68" s="67"/>
      <c r="E68" s="49">
        <v>2240</v>
      </c>
      <c r="F68" s="67">
        <v>2240</v>
      </c>
      <c r="G68" s="68" t="s">
        <v>179</v>
      </c>
      <c r="H68" s="17">
        <v>45725</v>
      </c>
      <c r="I68" s="2">
        <f>фев.25!I68+F68-E68</f>
        <v>0</v>
      </c>
    </row>
    <row r="69" spans="1:9" x14ac:dyDescent="0.25">
      <c r="A69" s="1"/>
      <c r="B69" s="1">
        <v>68</v>
      </c>
      <c r="C69" s="29"/>
      <c r="D69" s="67"/>
      <c r="E69" s="49">
        <v>2240</v>
      </c>
      <c r="F69" s="67"/>
      <c r="G69" s="68"/>
      <c r="H69" s="17"/>
      <c r="I69" s="2">
        <f>фев.25!I69+F69-E69</f>
        <v>-6720</v>
      </c>
    </row>
    <row r="70" spans="1:9" x14ac:dyDescent="0.25">
      <c r="A70" s="28"/>
      <c r="B70" s="1">
        <v>69</v>
      </c>
      <c r="C70" s="20"/>
      <c r="D70" s="67"/>
      <c r="E70" s="49">
        <v>2240</v>
      </c>
      <c r="F70" s="67"/>
      <c r="G70" s="68"/>
      <c r="H70" s="17"/>
      <c r="I70" s="2">
        <f>фев.25!I70+F70-E70</f>
        <v>-6720</v>
      </c>
    </row>
    <row r="71" spans="1:9" x14ac:dyDescent="0.25">
      <c r="A71" s="27"/>
      <c r="B71" s="1">
        <v>70</v>
      </c>
      <c r="C71" s="29"/>
      <c r="D71" s="67"/>
      <c r="E71" s="49">
        <v>2240</v>
      </c>
      <c r="F71" s="67"/>
      <c r="G71" s="68"/>
      <c r="H71" s="17"/>
      <c r="I71" s="2">
        <f>фев.25!I71+F71-E71</f>
        <v>-6720</v>
      </c>
    </row>
    <row r="72" spans="1:9" x14ac:dyDescent="0.25">
      <c r="A72" s="1"/>
      <c r="B72" s="1">
        <v>71</v>
      </c>
      <c r="C72" s="29"/>
      <c r="D72" s="67"/>
      <c r="E72" s="49">
        <v>2240</v>
      </c>
      <c r="F72" s="67">
        <v>2240</v>
      </c>
      <c r="G72" s="68" t="s">
        <v>180</v>
      </c>
      <c r="H72" s="17">
        <v>45718</v>
      </c>
      <c r="I72" s="2">
        <f>фев.25!I72+F72-E72</f>
        <v>0</v>
      </c>
    </row>
    <row r="73" spans="1:9" x14ac:dyDescent="0.25">
      <c r="A73" s="1"/>
      <c r="B73" s="1">
        <v>72</v>
      </c>
      <c r="C73" s="29"/>
      <c r="D73" s="67"/>
      <c r="E73" s="50"/>
      <c r="F73" s="67"/>
      <c r="G73" s="68"/>
      <c r="H73" s="17"/>
      <c r="I73" s="2">
        <f>фев.25!I73+F73-E73</f>
        <v>0</v>
      </c>
    </row>
    <row r="74" spans="1:9" x14ac:dyDescent="0.25">
      <c r="A74" s="1"/>
      <c r="B74" s="1">
        <v>73</v>
      </c>
      <c r="C74" s="29"/>
      <c r="D74" s="67"/>
      <c r="E74" s="49"/>
      <c r="F74" s="67"/>
      <c r="G74" s="68"/>
      <c r="H74" s="17"/>
      <c r="I74" s="2">
        <f>фев.25!I74+F74-E74</f>
        <v>0</v>
      </c>
    </row>
    <row r="75" spans="1:9" x14ac:dyDescent="0.25">
      <c r="A75" s="27"/>
      <c r="B75" s="1">
        <v>74</v>
      </c>
      <c r="C75" s="29"/>
      <c r="D75" s="67"/>
      <c r="E75" s="49">
        <v>2240</v>
      </c>
      <c r="F75" s="67">
        <v>2240</v>
      </c>
      <c r="G75" s="68" t="s">
        <v>181</v>
      </c>
      <c r="H75" s="17">
        <v>45747</v>
      </c>
      <c r="I75" s="2">
        <f>фев.25!I75+F75-E75</f>
        <v>0</v>
      </c>
    </row>
    <row r="76" spans="1:9" x14ac:dyDescent="0.25">
      <c r="A76" s="1"/>
      <c r="B76" s="1">
        <v>75</v>
      </c>
      <c r="C76" s="29"/>
      <c r="D76" s="67"/>
      <c r="E76" s="49">
        <v>2240</v>
      </c>
      <c r="F76" s="67">
        <v>2240</v>
      </c>
      <c r="G76" s="68" t="s">
        <v>182</v>
      </c>
      <c r="H76" s="17">
        <v>45727</v>
      </c>
      <c r="I76" s="2">
        <f>фев.25!I76+F76-E76</f>
        <v>0</v>
      </c>
    </row>
    <row r="77" spans="1:9" x14ac:dyDescent="0.25">
      <c r="A77" s="1"/>
      <c r="B77" s="1">
        <v>76</v>
      </c>
      <c r="C77" s="29"/>
      <c r="D77" s="67"/>
      <c r="E77" s="49">
        <v>2240</v>
      </c>
      <c r="F77" s="67">
        <v>2240</v>
      </c>
      <c r="G77" s="68" t="s">
        <v>183</v>
      </c>
      <c r="H77" s="17">
        <v>45722</v>
      </c>
      <c r="I77" s="2">
        <f>фев.25!I77+F77-E77</f>
        <v>0</v>
      </c>
    </row>
    <row r="78" spans="1:9" x14ac:dyDescent="0.25">
      <c r="A78" s="27"/>
      <c r="B78" s="1">
        <v>77</v>
      </c>
      <c r="C78" s="29"/>
      <c r="D78" s="67"/>
      <c r="E78" s="49">
        <v>2240</v>
      </c>
      <c r="F78" s="67">
        <v>2240</v>
      </c>
      <c r="G78" s="68" t="s">
        <v>184</v>
      </c>
      <c r="H78" s="17">
        <v>45747</v>
      </c>
      <c r="I78" s="2">
        <f>фев.25!I78+F78-E78</f>
        <v>2240</v>
      </c>
    </row>
    <row r="79" spans="1:9" x14ac:dyDescent="0.25">
      <c r="A79" s="1"/>
      <c r="B79" s="1">
        <v>78</v>
      </c>
      <c r="C79" s="29"/>
      <c r="D79" s="67"/>
      <c r="E79" s="49">
        <v>0</v>
      </c>
      <c r="F79" s="67"/>
      <c r="G79" s="68"/>
      <c r="H79" s="17"/>
      <c r="I79" s="2">
        <f>фев.25!I79+F79-E79</f>
        <v>0</v>
      </c>
    </row>
    <row r="80" spans="1:9" x14ac:dyDescent="0.25">
      <c r="A80" s="1"/>
      <c r="B80" s="1">
        <v>79</v>
      </c>
      <c r="C80" s="29"/>
      <c r="D80" s="67"/>
      <c r="E80" s="49">
        <v>2240</v>
      </c>
      <c r="F80" s="67">
        <v>6720</v>
      </c>
      <c r="G80" s="68" t="s">
        <v>185</v>
      </c>
      <c r="H80" s="17">
        <v>45730</v>
      </c>
      <c r="I80" s="2">
        <f>фев.25!I80+F80-E80</f>
        <v>0</v>
      </c>
    </row>
    <row r="81" spans="1:9" x14ac:dyDescent="0.25">
      <c r="A81" s="1"/>
      <c r="B81" s="1">
        <v>80</v>
      </c>
      <c r="C81" s="29"/>
      <c r="D81" s="67"/>
      <c r="E81" s="49">
        <v>0</v>
      </c>
      <c r="F81" s="67"/>
      <c r="G81" s="68"/>
      <c r="H81" s="17"/>
      <c r="I81" s="2">
        <f>фев.25!I81+F81-E81</f>
        <v>0</v>
      </c>
    </row>
    <row r="82" spans="1:9" x14ac:dyDescent="0.25">
      <c r="A82" s="1"/>
      <c r="B82" s="1">
        <v>81</v>
      </c>
      <c r="C82" s="29"/>
      <c r="D82" s="67"/>
      <c r="E82" s="49">
        <v>2240</v>
      </c>
      <c r="F82" s="67">
        <v>2240</v>
      </c>
      <c r="G82" s="68" t="s">
        <v>186</v>
      </c>
      <c r="H82" s="17">
        <v>45734</v>
      </c>
      <c r="I82" s="2">
        <f>фев.25!I82+F82-E82</f>
        <v>0</v>
      </c>
    </row>
    <row r="83" spans="1:9" x14ac:dyDescent="0.25">
      <c r="A83" s="1"/>
      <c r="B83" s="1">
        <v>82</v>
      </c>
      <c r="C83" s="20"/>
      <c r="D83" s="67"/>
      <c r="E83" s="49">
        <v>2240</v>
      </c>
      <c r="F83" s="67"/>
      <c r="G83" s="68"/>
      <c r="H83" s="17"/>
      <c r="I83" s="2">
        <f>фев.25!I83+F83-E83</f>
        <v>-2240</v>
      </c>
    </row>
    <row r="84" spans="1:9" x14ac:dyDescent="0.25">
      <c r="A84" s="27"/>
      <c r="B84" s="1">
        <v>83</v>
      </c>
      <c r="C84" s="20"/>
      <c r="D84" s="67"/>
      <c r="E84" s="49">
        <v>2240</v>
      </c>
      <c r="F84" s="67">
        <v>2240</v>
      </c>
      <c r="G84" s="68" t="s">
        <v>187</v>
      </c>
      <c r="H84" s="17">
        <v>45721</v>
      </c>
      <c r="I84" s="2">
        <f>фев.25!I84+F84-E84</f>
        <v>-2240</v>
      </c>
    </row>
    <row r="85" spans="1:9" x14ac:dyDescent="0.25">
      <c r="A85" s="1"/>
      <c r="B85" s="1">
        <v>84</v>
      </c>
      <c r="C85" s="29"/>
      <c r="D85" s="67"/>
      <c r="E85" s="49">
        <v>2240</v>
      </c>
      <c r="F85" s="67">
        <v>5000</v>
      </c>
      <c r="G85" s="68" t="s">
        <v>188</v>
      </c>
      <c r="H85" s="17">
        <v>45725</v>
      </c>
      <c r="I85" s="2">
        <f>фев.25!I85+F85-E85</f>
        <v>-1720</v>
      </c>
    </row>
    <row r="86" spans="1:9" x14ac:dyDescent="0.25">
      <c r="A86" s="1"/>
      <c r="B86" s="1">
        <v>85</v>
      </c>
      <c r="C86" s="29"/>
      <c r="D86" s="67"/>
      <c r="E86" s="50"/>
      <c r="F86" s="67"/>
      <c r="G86" s="68"/>
      <c r="H86" s="17"/>
      <c r="I86" s="2">
        <f>фев.25!I86+F86-E86</f>
        <v>0</v>
      </c>
    </row>
    <row r="87" spans="1:9" x14ac:dyDescent="0.25">
      <c r="A87" s="1"/>
      <c r="B87" s="1">
        <v>86</v>
      </c>
      <c r="C87" s="29"/>
      <c r="D87" s="67"/>
      <c r="E87" s="49">
        <v>2240</v>
      </c>
      <c r="F87" s="67">
        <v>2240</v>
      </c>
      <c r="G87" s="68" t="s">
        <v>189</v>
      </c>
      <c r="H87" s="17">
        <v>45721</v>
      </c>
      <c r="I87" s="2">
        <f>фев.25!I87+F87-E87</f>
        <v>0</v>
      </c>
    </row>
    <row r="88" spans="1:9" x14ac:dyDescent="0.25">
      <c r="A88" s="28"/>
      <c r="B88" s="1">
        <v>87</v>
      </c>
      <c r="C88" s="29"/>
      <c r="D88" s="67"/>
      <c r="E88" s="49">
        <v>2240</v>
      </c>
      <c r="F88" s="67">
        <v>6720</v>
      </c>
      <c r="G88" s="68" t="s">
        <v>190</v>
      </c>
      <c r="H88" s="17">
        <v>45723</v>
      </c>
      <c r="I88" s="2">
        <f>фев.25!I88+F88-E88</f>
        <v>0</v>
      </c>
    </row>
    <row r="89" spans="1:9" x14ac:dyDescent="0.25">
      <c r="A89" s="1"/>
      <c r="B89" s="1">
        <v>88</v>
      </c>
      <c r="C89" s="29"/>
      <c r="D89" s="67"/>
      <c r="E89" s="49">
        <v>2240</v>
      </c>
      <c r="F89" s="67">
        <v>2240</v>
      </c>
      <c r="G89" s="68" t="s">
        <v>191</v>
      </c>
      <c r="H89" s="17">
        <v>45719</v>
      </c>
      <c r="I89" s="2">
        <f>фев.25!I89+F89-E89</f>
        <v>-2240</v>
      </c>
    </row>
    <row r="90" spans="1:9" x14ac:dyDescent="0.25">
      <c r="A90" s="1"/>
      <c r="B90" s="1">
        <v>89</v>
      </c>
      <c r="C90" s="29"/>
      <c r="D90" s="67"/>
      <c r="E90" s="49">
        <v>2240</v>
      </c>
      <c r="F90" s="67">
        <v>2240</v>
      </c>
      <c r="G90" s="68" t="s">
        <v>192</v>
      </c>
      <c r="H90" s="17">
        <v>45733</v>
      </c>
      <c r="I90" s="2">
        <f>фев.25!I90+F90-E90</f>
        <v>0</v>
      </c>
    </row>
    <row r="91" spans="1:9" x14ac:dyDescent="0.25">
      <c r="A91" s="1"/>
      <c r="B91" s="1">
        <v>90</v>
      </c>
      <c r="C91" s="29"/>
      <c r="D91" s="67"/>
      <c r="E91" s="49">
        <v>2240</v>
      </c>
      <c r="F91" s="67"/>
      <c r="G91" s="68"/>
      <c r="H91" s="17"/>
      <c r="I91" s="2">
        <f>фев.25!I91+F91-E91</f>
        <v>-2240</v>
      </c>
    </row>
    <row r="92" spans="1:9" x14ac:dyDescent="0.25">
      <c r="A92" s="1"/>
      <c r="B92" s="1">
        <v>91</v>
      </c>
      <c r="C92" s="29"/>
      <c r="D92" s="67"/>
      <c r="E92" s="49">
        <v>2240</v>
      </c>
      <c r="F92" s="67"/>
      <c r="G92" s="68"/>
      <c r="H92" s="17"/>
      <c r="I92" s="2">
        <f>фев.25!I92+F92-E92</f>
        <v>-6720</v>
      </c>
    </row>
    <row r="93" spans="1:9" x14ac:dyDescent="0.25">
      <c r="A93" s="1"/>
      <c r="B93" s="1">
        <v>92</v>
      </c>
      <c r="C93" s="29"/>
      <c r="D93" s="67"/>
      <c r="E93" s="49">
        <v>2240</v>
      </c>
      <c r="F93" s="67"/>
      <c r="G93" s="68"/>
      <c r="H93" s="17"/>
      <c r="I93" s="2">
        <f>фев.25!I93+F93-E93</f>
        <v>0</v>
      </c>
    </row>
    <row r="94" spans="1:9" x14ac:dyDescent="0.25">
      <c r="A94" s="1"/>
      <c r="B94" s="1">
        <v>93</v>
      </c>
      <c r="C94" s="29"/>
      <c r="D94" s="67"/>
      <c r="E94" s="50"/>
      <c r="F94" s="67"/>
      <c r="G94" s="68"/>
      <c r="H94" s="17"/>
      <c r="I94" s="2">
        <f>фев.25!I94+F94-E94</f>
        <v>0</v>
      </c>
    </row>
    <row r="95" spans="1:9" x14ac:dyDescent="0.25">
      <c r="A95" s="1"/>
      <c r="B95" s="1">
        <v>94</v>
      </c>
      <c r="C95" s="29"/>
      <c r="D95" s="67"/>
      <c r="E95" s="49">
        <v>2240</v>
      </c>
      <c r="F95" s="67">
        <v>2240</v>
      </c>
      <c r="G95" s="68" t="s">
        <v>193</v>
      </c>
      <c r="H95" s="17">
        <v>45723</v>
      </c>
      <c r="I95" s="2">
        <f>фев.25!I95+F95-E95</f>
        <v>-2240</v>
      </c>
    </row>
    <row r="96" spans="1:9" x14ac:dyDescent="0.25">
      <c r="A96" s="1"/>
      <c r="B96" s="1">
        <v>95</v>
      </c>
      <c r="C96" s="29"/>
      <c r="D96" s="67"/>
      <c r="E96" s="49">
        <v>2240</v>
      </c>
      <c r="F96" s="67">
        <v>2240</v>
      </c>
      <c r="G96" s="68" t="s">
        <v>194</v>
      </c>
      <c r="H96" s="17">
        <v>45723</v>
      </c>
      <c r="I96" s="2">
        <f>фев.25!I96+F96-E96</f>
        <v>-2240</v>
      </c>
    </row>
    <row r="97" spans="1:9" x14ac:dyDescent="0.25">
      <c r="A97" s="1"/>
      <c r="B97" s="1">
        <v>96</v>
      </c>
      <c r="C97" s="20"/>
      <c r="D97" s="67"/>
      <c r="E97" s="49">
        <v>2240</v>
      </c>
      <c r="F97" s="67">
        <v>2240</v>
      </c>
      <c r="G97" s="68" t="s">
        <v>195</v>
      </c>
      <c r="H97" s="17">
        <v>45737</v>
      </c>
      <c r="I97" s="2">
        <f>фев.25!I97+F97-E97</f>
        <v>0</v>
      </c>
    </row>
    <row r="98" spans="1:9" x14ac:dyDescent="0.25">
      <c r="A98" s="1"/>
      <c r="B98" s="1">
        <v>97</v>
      </c>
      <c r="C98" s="29"/>
      <c r="D98" s="67"/>
      <c r="E98" s="49">
        <v>2240</v>
      </c>
      <c r="F98" s="67"/>
      <c r="G98" s="68"/>
      <c r="H98" s="17"/>
      <c r="I98" s="2">
        <f>фев.25!I98+F98-E98</f>
        <v>-6720</v>
      </c>
    </row>
    <row r="99" spans="1:9" x14ac:dyDescent="0.25">
      <c r="A99" s="1"/>
      <c r="B99" s="1">
        <v>98</v>
      </c>
      <c r="C99" s="29"/>
      <c r="D99" s="67"/>
      <c r="E99" s="49">
        <v>2240</v>
      </c>
      <c r="F99" s="67">
        <v>2240</v>
      </c>
      <c r="G99" s="68" t="s">
        <v>196</v>
      </c>
      <c r="H99" s="17">
        <v>45722</v>
      </c>
      <c r="I99" s="2">
        <f>фев.25!I99+F99-E99</f>
        <v>0</v>
      </c>
    </row>
    <row r="100" spans="1:9" x14ac:dyDescent="0.25">
      <c r="A100" s="1"/>
      <c r="B100" s="1">
        <v>99</v>
      </c>
      <c r="C100" s="29"/>
      <c r="D100" s="67"/>
      <c r="E100" s="49">
        <v>2240</v>
      </c>
      <c r="F100" s="67">
        <v>2240</v>
      </c>
      <c r="G100" s="68" t="s">
        <v>197</v>
      </c>
      <c r="H100" s="17">
        <v>45726</v>
      </c>
      <c r="I100" s="2">
        <f>фев.25!I100+F100-E100</f>
        <v>0</v>
      </c>
    </row>
    <row r="101" spans="1:9" x14ac:dyDescent="0.25">
      <c r="A101" s="1"/>
      <c r="B101" s="1">
        <v>100</v>
      </c>
      <c r="C101" s="29"/>
      <c r="D101" s="67"/>
      <c r="E101" s="49">
        <v>2240</v>
      </c>
      <c r="F101" s="67"/>
      <c r="G101" s="68"/>
      <c r="H101" s="17"/>
      <c r="I101" s="2">
        <f>фев.25!I101+F101-E101</f>
        <v>-6720</v>
      </c>
    </row>
    <row r="102" spans="1:9" x14ac:dyDescent="0.25">
      <c r="A102" s="1"/>
      <c r="B102" s="1">
        <v>101</v>
      </c>
      <c r="C102" s="29"/>
      <c r="D102" s="67"/>
      <c r="E102" s="50"/>
      <c r="F102" s="67"/>
      <c r="G102" s="68"/>
      <c r="H102" s="17"/>
      <c r="I102" s="2">
        <f>фев.25!I102+F102-E102</f>
        <v>0</v>
      </c>
    </row>
    <row r="103" spans="1:9" x14ac:dyDescent="0.25">
      <c r="A103" s="1"/>
      <c r="B103" s="1">
        <v>102</v>
      </c>
      <c r="C103" s="29"/>
      <c r="D103" s="67"/>
      <c r="E103" s="49">
        <v>2240</v>
      </c>
      <c r="F103" s="67"/>
      <c r="G103" s="68"/>
      <c r="H103" s="17"/>
      <c r="I103" s="2">
        <f>фев.25!I103+F103-E103</f>
        <v>-6720</v>
      </c>
    </row>
    <row r="104" spans="1:9" x14ac:dyDescent="0.25">
      <c r="A104" s="1"/>
      <c r="B104" s="1">
        <v>103</v>
      </c>
      <c r="C104" s="29"/>
      <c r="D104" s="67"/>
      <c r="E104" s="49">
        <v>2240</v>
      </c>
      <c r="F104" s="67">
        <v>8960</v>
      </c>
      <c r="G104" s="68" t="s">
        <v>198</v>
      </c>
      <c r="H104" s="17">
        <v>45744</v>
      </c>
      <c r="I104" s="2">
        <f>фев.25!I104+F104-E104</f>
        <v>2240</v>
      </c>
    </row>
    <row r="105" spans="1:9" x14ac:dyDescent="0.25">
      <c r="A105" s="1"/>
      <c r="B105" s="1">
        <v>104</v>
      </c>
      <c r="C105" s="29"/>
      <c r="D105" s="67"/>
      <c r="E105" s="49">
        <v>2240</v>
      </c>
      <c r="F105" s="67">
        <v>2240</v>
      </c>
      <c r="G105" s="68" t="s">
        <v>199</v>
      </c>
      <c r="H105" s="17"/>
      <c r="I105" s="2">
        <f>фев.25!I105+F105-E105</f>
        <v>0</v>
      </c>
    </row>
    <row r="106" spans="1:9" x14ac:dyDescent="0.25">
      <c r="A106" s="1"/>
      <c r="B106" s="1">
        <v>105</v>
      </c>
      <c r="C106" s="29"/>
      <c r="D106" s="67"/>
      <c r="E106" s="49">
        <v>2240</v>
      </c>
      <c r="F106" s="67"/>
      <c r="G106" s="68"/>
      <c r="H106" s="17"/>
      <c r="I106" s="2">
        <f>фев.25!I106+F106-E106</f>
        <v>-6720</v>
      </c>
    </row>
    <row r="107" spans="1:9" x14ac:dyDescent="0.25">
      <c r="A107" s="1"/>
      <c r="B107" s="1">
        <v>106</v>
      </c>
      <c r="C107" s="29"/>
      <c r="D107" s="67"/>
      <c r="E107" s="49">
        <v>2240</v>
      </c>
      <c r="F107" s="67"/>
      <c r="G107" s="68"/>
      <c r="H107" s="17"/>
      <c r="I107" s="2">
        <f>фев.25!I107+F107-E107</f>
        <v>-6720</v>
      </c>
    </row>
    <row r="108" spans="1:9" x14ac:dyDescent="0.25">
      <c r="A108" s="1"/>
      <c r="B108" s="1">
        <v>107</v>
      </c>
      <c r="C108" s="29"/>
      <c r="D108" s="67"/>
      <c r="E108" s="49">
        <v>2240</v>
      </c>
      <c r="F108" s="67">
        <v>6720</v>
      </c>
      <c r="G108" s="68" t="s">
        <v>200</v>
      </c>
      <c r="H108" s="17">
        <v>45719</v>
      </c>
      <c r="I108" s="2">
        <f>фев.25!I108+F108-E108</f>
        <v>0</v>
      </c>
    </row>
    <row r="109" spans="1:9" x14ac:dyDescent="0.25">
      <c r="A109" s="1"/>
      <c r="B109" s="1">
        <v>108</v>
      </c>
      <c r="C109" s="29"/>
      <c r="D109" s="67"/>
      <c r="E109" s="50"/>
      <c r="F109" s="67"/>
      <c r="G109" s="68"/>
      <c r="H109" s="17"/>
      <c r="I109" s="2">
        <f>фев.25!I109+F109-E109</f>
        <v>0</v>
      </c>
    </row>
    <row r="110" spans="1:9" x14ac:dyDescent="0.25">
      <c r="A110" s="1"/>
      <c r="B110" s="1">
        <v>109</v>
      </c>
      <c r="C110" s="29"/>
      <c r="D110" s="67"/>
      <c r="E110" s="50"/>
      <c r="F110" s="67"/>
      <c r="G110" s="68"/>
      <c r="H110" s="17"/>
      <c r="I110" s="2">
        <f>фев.25!I110+F110-E110</f>
        <v>0</v>
      </c>
    </row>
    <row r="111" spans="1:9" x14ac:dyDescent="0.25">
      <c r="A111" s="1"/>
      <c r="B111" s="1">
        <v>110</v>
      </c>
      <c r="C111" s="29"/>
      <c r="D111" s="67"/>
      <c r="E111" s="49">
        <v>2240</v>
      </c>
      <c r="F111" s="67"/>
      <c r="G111" s="68"/>
      <c r="H111" s="17"/>
      <c r="I111" s="2">
        <f>фев.25!I111+F111-E111</f>
        <v>-6720</v>
      </c>
    </row>
    <row r="112" spans="1:9" x14ac:dyDescent="0.25">
      <c r="A112" s="1"/>
      <c r="B112" s="1">
        <v>111</v>
      </c>
      <c r="C112" s="29"/>
      <c r="D112" s="67"/>
      <c r="E112" s="49">
        <v>2240</v>
      </c>
      <c r="F112" s="67">
        <v>6720</v>
      </c>
      <c r="G112" s="68" t="s">
        <v>201</v>
      </c>
      <c r="H112" s="17">
        <v>45747</v>
      </c>
      <c r="I112" s="2">
        <f>фев.25!I112+F112-E112</f>
        <v>0</v>
      </c>
    </row>
    <row r="113" spans="1:9" x14ac:dyDescent="0.25">
      <c r="A113" s="1"/>
      <c r="B113" s="1">
        <v>112</v>
      </c>
      <c r="C113" s="29"/>
      <c r="D113" s="67"/>
      <c r="E113" s="49">
        <v>2240</v>
      </c>
      <c r="F113" s="67"/>
      <c r="G113" s="68"/>
      <c r="H113" s="17"/>
      <c r="I113" s="2">
        <f>фев.25!I113+F113-E113</f>
        <v>2280</v>
      </c>
    </row>
    <row r="114" spans="1:9" x14ac:dyDescent="0.25">
      <c r="A114" s="1"/>
      <c r="B114" s="1">
        <v>113</v>
      </c>
      <c r="C114" s="29"/>
      <c r="D114" s="67"/>
      <c r="E114" s="50">
        <v>0</v>
      </c>
      <c r="F114" s="67"/>
      <c r="G114" s="68"/>
      <c r="H114" s="17"/>
      <c r="I114" s="2">
        <f>фев.25!I114+F114-E114</f>
        <v>0</v>
      </c>
    </row>
    <row r="115" spans="1:9" x14ac:dyDescent="0.25">
      <c r="A115" s="28"/>
      <c r="B115" s="1">
        <v>114</v>
      </c>
      <c r="C115" s="29"/>
      <c r="D115" s="67"/>
      <c r="E115" s="49">
        <v>2240</v>
      </c>
      <c r="F115" s="67"/>
      <c r="G115" s="68"/>
      <c r="H115" s="17"/>
      <c r="I115" s="2">
        <f>фев.25!I115+F115-E115</f>
        <v>19160</v>
      </c>
    </row>
    <row r="116" spans="1:9" x14ac:dyDescent="0.25">
      <c r="A116" s="1"/>
      <c r="B116" s="1">
        <v>115</v>
      </c>
      <c r="C116" s="29"/>
      <c r="D116" s="67"/>
      <c r="E116" s="49">
        <v>2240</v>
      </c>
      <c r="F116" s="67">
        <v>4480</v>
      </c>
      <c r="G116" s="68" t="s">
        <v>202</v>
      </c>
      <c r="H116" s="17">
        <v>45734</v>
      </c>
      <c r="I116" s="2">
        <f>фев.25!I116+F116-E116</f>
        <v>6720</v>
      </c>
    </row>
    <row r="117" spans="1:9" x14ac:dyDescent="0.25">
      <c r="A117" s="1"/>
      <c r="B117" s="1">
        <v>116</v>
      </c>
      <c r="C117" s="20"/>
      <c r="D117" s="67"/>
      <c r="E117" s="49">
        <v>2240</v>
      </c>
      <c r="F117" s="67">
        <v>4480</v>
      </c>
      <c r="G117" s="68" t="s">
        <v>203</v>
      </c>
      <c r="H117" s="17">
        <v>45730</v>
      </c>
      <c r="I117" s="2">
        <f>фев.25!I117+F117-E117</f>
        <v>6720</v>
      </c>
    </row>
    <row r="118" spans="1:9" x14ac:dyDescent="0.25">
      <c r="A118" s="1"/>
      <c r="B118" s="1">
        <v>117</v>
      </c>
      <c r="C118" s="29"/>
      <c r="D118" s="22"/>
      <c r="E118" s="49">
        <v>2240</v>
      </c>
      <c r="F118" s="67">
        <v>6720</v>
      </c>
      <c r="G118" s="68" t="s">
        <v>204</v>
      </c>
      <c r="H118" s="17">
        <v>45729</v>
      </c>
      <c r="I118" s="2">
        <f>фев.25!I118+F118-E118</f>
        <v>0</v>
      </c>
    </row>
    <row r="119" spans="1:9" x14ac:dyDescent="0.25">
      <c r="A119" s="1"/>
      <c r="B119" s="1">
        <v>118</v>
      </c>
      <c r="C119" s="29"/>
      <c r="D119" s="22"/>
      <c r="E119" s="49">
        <v>2240</v>
      </c>
      <c r="F119" s="67">
        <v>2240</v>
      </c>
      <c r="G119" s="68" t="s">
        <v>205</v>
      </c>
      <c r="H119" s="17">
        <v>45728</v>
      </c>
      <c r="I119" s="2">
        <f>фев.25!I119+F119-E119</f>
        <v>0</v>
      </c>
    </row>
    <row r="120" spans="1:9" x14ac:dyDescent="0.25">
      <c r="A120" s="1"/>
      <c r="B120" s="1">
        <v>119</v>
      </c>
      <c r="C120" s="29"/>
      <c r="D120" s="67"/>
      <c r="E120" s="49">
        <v>2240</v>
      </c>
      <c r="F120" s="67"/>
      <c r="G120" s="68"/>
      <c r="H120" s="17"/>
      <c r="I120" s="2">
        <f>фев.25!I120+F120-E120</f>
        <v>20160</v>
      </c>
    </row>
    <row r="121" spans="1:9" x14ac:dyDescent="0.25">
      <c r="A121" s="1"/>
      <c r="B121" s="1">
        <v>120</v>
      </c>
      <c r="C121" s="29"/>
      <c r="D121" s="67"/>
      <c r="E121" s="50"/>
      <c r="F121" s="67"/>
      <c r="G121" s="68"/>
      <c r="H121" s="17"/>
      <c r="I121" s="2">
        <f>фев.25!I121+F121-E121</f>
        <v>0</v>
      </c>
    </row>
    <row r="122" spans="1:9" x14ac:dyDescent="0.25">
      <c r="A122" s="1"/>
      <c r="B122" s="1">
        <v>121</v>
      </c>
      <c r="C122" s="29"/>
      <c r="D122" s="67"/>
      <c r="E122" s="50"/>
      <c r="F122" s="67"/>
      <c r="G122" s="68"/>
      <c r="H122" s="17"/>
      <c r="I122" s="2">
        <f>фев.25!I122+F122-E122</f>
        <v>0</v>
      </c>
    </row>
    <row r="123" spans="1:9" x14ac:dyDescent="0.25">
      <c r="A123" s="1"/>
      <c r="B123" s="1">
        <v>122</v>
      </c>
      <c r="C123" s="29"/>
      <c r="D123" s="67"/>
      <c r="E123" s="50"/>
      <c r="F123" s="67"/>
      <c r="G123" s="68"/>
      <c r="H123" s="17"/>
      <c r="I123" s="2">
        <f>фев.25!I123+F123-E123</f>
        <v>0</v>
      </c>
    </row>
    <row r="124" spans="1:9" x14ac:dyDescent="0.25">
      <c r="A124" s="1"/>
      <c r="B124" s="1">
        <v>123</v>
      </c>
      <c r="C124" s="29"/>
      <c r="D124" s="67"/>
      <c r="E124" s="50"/>
      <c r="F124" s="67"/>
      <c r="G124" s="68"/>
      <c r="H124" s="17"/>
      <c r="I124" s="2">
        <f>фев.25!I124+F124-E124</f>
        <v>0</v>
      </c>
    </row>
    <row r="125" spans="1:9" x14ac:dyDescent="0.25">
      <c r="A125" s="1"/>
      <c r="B125" s="1">
        <v>124</v>
      </c>
      <c r="C125" s="29"/>
      <c r="D125" s="67"/>
      <c r="E125" s="50"/>
      <c r="F125" s="67"/>
      <c r="G125" s="68"/>
      <c r="H125" s="17"/>
      <c r="I125" s="2">
        <f>фев.25!I125+F125-E125</f>
        <v>0</v>
      </c>
    </row>
    <row r="126" spans="1:9" x14ac:dyDescent="0.25">
      <c r="A126" s="1"/>
      <c r="B126" s="1">
        <v>125</v>
      </c>
      <c r="C126" s="29"/>
      <c r="D126" s="67"/>
      <c r="E126" s="50"/>
      <c r="F126" s="67"/>
      <c r="G126" s="68"/>
      <c r="H126" s="17"/>
      <c r="I126" s="2">
        <f>фев.25!I126+F126-E126</f>
        <v>0</v>
      </c>
    </row>
    <row r="127" spans="1:9" x14ac:dyDescent="0.25">
      <c r="A127" s="1"/>
      <c r="B127" s="1">
        <v>126</v>
      </c>
      <c r="C127" s="29"/>
      <c r="D127" s="67"/>
      <c r="E127" s="50"/>
      <c r="F127" s="67"/>
      <c r="G127" s="68"/>
      <c r="H127" s="17"/>
      <c r="I127" s="2">
        <f>фев.25!I127+F127-E127</f>
        <v>0</v>
      </c>
    </row>
    <row r="128" spans="1:9" x14ac:dyDescent="0.25">
      <c r="A128" s="1"/>
      <c r="B128" s="1">
        <v>127</v>
      </c>
      <c r="C128" s="29"/>
      <c r="D128" s="67"/>
      <c r="E128" s="50"/>
      <c r="F128" s="67"/>
      <c r="G128" s="68"/>
      <c r="H128" s="17"/>
      <c r="I128" s="2">
        <f>фев.25!I128+F128-E128</f>
        <v>0</v>
      </c>
    </row>
    <row r="129" spans="1:9" x14ac:dyDescent="0.25">
      <c r="A129" s="1"/>
      <c r="B129" s="1">
        <v>128</v>
      </c>
      <c r="C129" s="29"/>
      <c r="D129" s="67"/>
      <c r="E129" s="50"/>
      <c r="F129" s="67"/>
      <c r="G129" s="68"/>
      <c r="H129" s="17"/>
      <c r="I129" s="2">
        <f>фев.25!I129+F129-E129</f>
        <v>0</v>
      </c>
    </row>
    <row r="130" spans="1:9" x14ac:dyDescent="0.25">
      <c r="A130" s="1"/>
      <c r="B130" s="1">
        <v>129</v>
      </c>
      <c r="C130" s="29"/>
      <c r="D130" s="67"/>
      <c r="E130" s="50"/>
      <c r="F130" s="67"/>
      <c r="G130" s="68"/>
      <c r="H130" s="17"/>
      <c r="I130" s="2">
        <f>фев.25!I130+F130-E130</f>
        <v>0</v>
      </c>
    </row>
    <row r="131" spans="1:9" x14ac:dyDescent="0.25">
      <c r="A131" s="1"/>
      <c r="B131" s="1">
        <v>130</v>
      </c>
      <c r="C131" s="29"/>
      <c r="D131" s="67"/>
      <c r="E131" s="50"/>
      <c r="F131" s="67"/>
      <c r="G131" s="68"/>
      <c r="H131" s="17"/>
      <c r="I131" s="2">
        <f>фев.25!I131+F131-E131</f>
        <v>0</v>
      </c>
    </row>
    <row r="132" spans="1:9" x14ac:dyDescent="0.25">
      <c r="A132" s="1"/>
      <c r="B132" s="1">
        <v>131</v>
      </c>
      <c r="C132" s="29"/>
      <c r="D132" s="67"/>
      <c r="E132" s="50"/>
      <c r="F132" s="67"/>
      <c r="G132" s="68"/>
      <c r="H132" s="17"/>
      <c r="I132" s="2">
        <f>фев.25!I132+F132-E132</f>
        <v>0</v>
      </c>
    </row>
    <row r="133" spans="1:9" x14ac:dyDescent="0.25">
      <c r="A133" s="1"/>
      <c r="B133" s="1">
        <v>132</v>
      </c>
      <c r="C133" s="29"/>
      <c r="D133" s="67"/>
      <c r="E133" s="50"/>
      <c r="F133" s="67"/>
      <c r="G133" s="68"/>
      <c r="H133" s="17"/>
      <c r="I133" s="2">
        <f>фев.25!I133+F133-E133</f>
        <v>0</v>
      </c>
    </row>
    <row r="134" spans="1:9" x14ac:dyDescent="0.25">
      <c r="A134" s="1"/>
      <c r="B134" s="1">
        <v>133</v>
      </c>
      <c r="C134" s="29"/>
      <c r="D134" s="67"/>
      <c r="E134" s="50"/>
      <c r="F134" s="67"/>
      <c r="G134" s="68"/>
      <c r="H134" s="17"/>
      <c r="I134" s="2">
        <f>фев.25!I134+F134-E134</f>
        <v>0</v>
      </c>
    </row>
    <row r="135" spans="1:9" x14ac:dyDescent="0.25">
      <c r="A135" s="1"/>
      <c r="B135" s="1">
        <v>134</v>
      </c>
      <c r="C135" s="29"/>
      <c r="D135" s="67"/>
      <c r="E135" s="50"/>
      <c r="F135" s="67"/>
      <c r="G135" s="68"/>
      <c r="H135" s="17"/>
      <c r="I135" s="2">
        <f>фев.25!I135+F135-E135</f>
        <v>0</v>
      </c>
    </row>
    <row r="136" spans="1:9" x14ac:dyDescent="0.25">
      <c r="A136" s="1"/>
      <c r="B136" s="1">
        <v>135</v>
      </c>
      <c r="C136" s="29"/>
      <c r="D136" s="67"/>
      <c r="E136" s="50"/>
      <c r="F136" s="67"/>
      <c r="G136" s="68"/>
      <c r="H136" s="17"/>
      <c r="I136" s="2">
        <f>фев.25!I136+F136-E136</f>
        <v>0</v>
      </c>
    </row>
    <row r="137" spans="1:9" x14ac:dyDescent="0.25">
      <c r="A137" s="1"/>
      <c r="B137" s="1">
        <v>136</v>
      </c>
      <c r="C137" s="29"/>
      <c r="D137" s="67"/>
      <c r="E137" s="50"/>
      <c r="F137" s="67"/>
      <c r="G137" s="68"/>
      <c r="H137" s="17"/>
      <c r="I137" s="2">
        <f>фев.25!I137+F137-E137</f>
        <v>0</v>
      </c>
    </row>
    <row r="138" spans="1:9" x14ac:dyDescent="0.25">
      <c r="A138" s="1"/>
      <c r="B138" s="1">
        <v>137</v>
      </c>
      <c r="C138" s="29"/>
      <c r="D138" s="67"/>
      <c r="E138" s="50"/>
      <c r="F138" s="67"/>
      <c r="G138" s="68"/>
      <c r="H138" s="17"/>
      <c r="I138" s="2">
        <f>фев.25!I138+F138-E138</f>
        <v>0</v>
      </c>
    </row>
    <row r="139" spans="1:9" x14ac:dyDescent="0.25">
      <c r="A139" s="1"/>
      <c r="B139" s="1">
        <v>138</v>
      </c>
      <c r="C139" s="29"/>
      <c r="D139" s="67"/>
      <c r="E139" s="50"/>
      <c r="F139" s="67"/>
      <c r="G139" s="68"/>
      <c r="H139" s="17"/>
      <c r="I139" s="2">
        <f>фев.25!I139+F139-E139</f>
        <v>0</v>
      </c>
    </row>
    <row r="140" spans="1:9" x14ac:dyDescent="0.25">
      <c r="A140" s="1"/>
      <c r="B140" s="1">
        <v>139</v>
      </c>
      <c r="C140" s="29"/>
      <c r="D140" s="67"/>
      <c r="E140" s="49">
        <v>2240</v>
      </c>
      <c r="F140" s="67">
        <v>2240</v>
      </c>
      <c r="G140" s="68" t="s">
        <v>206</v>
      </c>
      <c r="H140" s="17">
        <v>45728</v>
      </c>
      <c r="I140" s="2">
        <f>фев.25!I140+F140-E140</f>
        <v>-2240</v>
      </c>
    </row>
    <row r="141" spans="1:9" x14ac:dyDescent="0.25">
      <c r="A141" s="1"/>
      <c r="B141" s="1">
        <v>140</v>
      </c>
      <c r="C141" s="29"/>
      <c r="D141" s="67"/>
      <c r="E141" s="49">
        <v>2240</v>
      </c>
      <c r="F141" s="67">
        <v>2240</v>
      </c>
      <c r="G141" s="68" t="s">
        <v>207</v>
      </c>
      <c r="H141" s="17">
        <v>45727</v>
      </c>
      <c r="I141" s="2">
        <f>фев.25!I141+F141-E141</f>
        <v>0</v>
      </c>
    </row>
    <row r="142" spans="1:9" x14ac:dyDescent="0.25">
      <c r="A142" s="1"/>
      <c r="B142" s="1">
        <v>141</v>
      </c>
      <c r="C142" s="20"/>
      <c r="D142" s="67"/>
      <c r="E142" s="49">
        <v>2240</v>
      </c>
      <c r="F142" s="67"/>
      <c r="G142" s="68"/>
      <c r="H142" s="17"/>
      <c r="I142" s="2">
        <f>фев.25!I142+F142-E142</f>
        <v>-1990</v>
      </c>
    </row>
    <row r="143" spans="1:9" x14ac:dyDescent="0.25">
      <c r="A143" s="1"/>
      <c r="B143" s="1">
        <v>142.143</v>
      </c>
      <c r="C143" s="29"/>
      <c r="D143" s="67"/>
      <c r="E143" s="49">
        <v>2240</v>
      </c>
      <c r="F143" s="67">
        <v>4480</v>
      </c>
      <c r="G143" s="68" t="s">
        <v>208</v>
      </c>
      <c r="H143" s="17">
        <v>45740</v>
      </c>
      <c r="I143" s="2">
        <f>фев.25!I143+F143-E143</f>
        <v>2240</v>
      </c>
    </row>
    <row r="144" spans="1:9" x14ac:dyDescent="0.25">
      <c r="B144" s="1">
        <v>144</v>
      </c>
      <c r="C144" s="29"/>
      <c r="D144" s="67"/>
      <c r="E144" s="49">
        <v>1240</v>
      </c>
      <c r="F144" s="67"/>
      <c r="G144" s="68"/>
      <c r="H144" s="17"/>
      <c r="I144" s="2">
        <f>фев.25!I144+F144-E144</f>
        <v>-3720</v>
      </c>
    </row>
    <row r="145" spans="1:9" x14ac:dyDescent="0.25">
      <c r="A145" s="48"/>
      <c r="B145" s="1">
        <v>145</v>
      </c>
      <c r="C145" s="29"/>
      <c r="D145" s="67"/>
      <c r="E145" s="49">
        <v>1240</v>
      </c>
      <c r="F145" s="67"/>
      <c r="G145" s="68"/>
      <c r="H145" s="17"/>
      <c r="I145" s="2">
        <f>фев.25!I145+F145-E145</f>
        <v>0</v>
      </c>
    </row>
    <row r="146" spans="1:9" x14ac:dyDescent="0.25">
      <c r="A146" s="48"/>
      <c r="B146" s="1">
        <v>146</v>
      </c>
      <c r="C146" s="8"/>
      <c r="D146" s="67"/>
      <c r="E146" s="49">
        <v>1240</v>
      </c>
      <c r="F146" s="67"/>
      <c r="G146" s="68"/>
      <c r="H146" s="17"/>
      <c r="I146" s="2">
        <f>фев.25!I146+F146-E146</f>
        <v>19340</v>
      </c>
    </row>
    <row r="147" spans="1:9" x14ac:dyDescent="0.25">
      <c r="A147" s="48"/>
      <c r="B147" s="1">
        <v>147</v>
      </c>
      <c r="C147" s="29"/>
      <c r="D147" s="67"/>
      <c r="E147" s="49">
        <v>1240</v>
      </c>
      <c r="F147" s="67"/>
      <c r="G147" s="68"/>
      <c r="H147" s="17"/>
      <c r="I147" s="2">
        <f>фев.25!I147+F147-E147</f>
        <v>-3720</v>
      </c>
    </row>
    <row r="148" spans="1:9" x14ac:dyDescent="0.25">
      <c r="A148" s="48"/>
      <c r="B148" s="1">
        <v>148</v>
      </c>
      <c r="C148" s="29"/>
      <c r="D148" s="67"/>
      <c r="E148" s="49">
        <v>1240</v>
      </c>
      <c r="F148" s="67"/>
      <c r="G148" s="68"/>
      <c r="H148" s="17"/>
      <c r="I148" s="2">
        <f>фев.25!I148+F148-E148</f>
        <v>-3720</v>
      </c>
    </row>
    <row r="149" spans="1:9" x14ac:dyDescent="0.25">
      <c r="A149" s="48"/>
      <c r="B149" s="1">
        <v>149</v>
      </c>
      <c r="C149" s="29"/>
      <c r="D149" s="67"/>
      <c r="E149" s="49">
        <v>1240</v>
      </c>
      <c r="F149" s="67"/>
      <c r="G149" s="68"/>
      <c r="H149" s="17"/>
      <c r="I149" s="2">
        <f>фев.25!I149+F149-E149</f>
        <v>2990</v>
      </c>
    </row>
    <row r="150" spans="1:9" x14ac:dyDescent="0.25">
      <c r="A150" s="48"/>
      <c r="B150" s="1">
        <v>150</v>
      </c>
      <c r="C150" s="29"/>
      <c r="D150" s="67"/>
      <c r="E150" s="49">
        <v>1240</v>
      </c>
      <c r="F150" s="67">
        <v>1300</v>
      </c>
      <c r="G150" s="68" t="s">
        <v>209</v>
      </c>
      <c r="H150" s="17">
        <v>45719</v>
      </c>
      <c r="I150" s="2">
        <f>фев.25!I150+F150-E150</f>
        <v>280</v>
      </c>
    </row>
    <row r="151" spans="1:9" x14ac:dyDescent="0.25">
      <c r="A151" s="48"/>
      <c r="B151" s="1">
        <v>151</v>
      </c>
      <c r="C151" s="29"/>
      <c r="D151" s="67"/>
      <c r="E151" s="49">
        <v>1240</v>
      </c>
      <c r="F151" s="67">
        <v>1240</v>
      </c>
      <c r="G151" s="68" t="s">
        <v>210</v>
      </c>
      <c r="H151" s="17">
        <v>45742</v>
      </c>
      <c r="I151" s="2">
        <f>фев.25!I151+F151-E151</f>
        <v>0</v>
      </c>
    </row>
    <row r="152" spans="1:9" x14ac:dyDescent="0.25">
      <c r="A152" s="48"/>
      <c r="B152" s="1">
        <v>152</v>
      </c>
      <c r="C152" s="29"/>
      <c r="D152" s="67"/>
      <c r="E152" s="49">
        <v>1240</v>
      </c>
      <c r="F152" s="67"/>
      <c r="G152" s="68"/>
      <c r="H152" s="17"/>
      <c r="I152" s="2">
        <f>фев.25!I152+F152-E152</f>
        <v>-3720</v>
      </c>
    </row>
    <row r="153" spans="1:9" x14ac:dyDescent="0.25">
      <c r="A153" s="48"/>
      <c r="B153" s="1">
        <v>153</v>
      </c>
      <c r="C153" s="8"/>
      <c r="D153" s="67"/>
      <c r="E153" s="49">
        <v>1240</v>
      </c>
      <c r="F153" s="67">
        <v>2000</v>
      </c>
      <c r="G153" s="68" t="s">
        <v>211</v>
      </c>
      <c r="H153" s="17">
        <v>45722</v>
      </c>
      <c r="I153" s="2">
        <f>фев.25!I153+F153-E153</f>
        <v>-420</v>
      </c>
    </row>
    <row r="154" spans="1:9" x14ac:dyDescent="0.25">
      <c r="A154" s="48"/>
      <c r="B154" s="1">
        <v>154</v>
      </c>
      <c r="C154" s="29"/>
      <c r="D154" s="67"/>
      <c r="E154" s="49">
        <v>1240</v>
      </c>
      <c r="F154" s="67"/>
      <c r="G154" s="68"/>
      <c r="H154" s="17"/>
      <c r="I154" s="2">
        <f>фев.25!I154+F154-E154</f>
        <v>-3720</v>
      </c>
    </row>
    <row r="155" spans="1:9" x14ac:dyDescent="0.25">
      <c r="A155" s="48"/>
      <c r="B155" s="1">
        <v>155</v>
      </c>
      <c r="C155" s="29"/>
      <c r="D155" s="67"/>
      <c r="E155" s="49">
        <v>1240</v>
      </c>
      <c r="F155" s="67"/>
      <c r="G155" s="68"/>
      <c r="H155" s="17"/>
      <c r="I155" s="2">
        <f>фев.25!I155+F155-E155</f>
        <v>-3720</v>
      </c>
    </row>
    <row r="156" spans="1:9" x14ac:dyDescent="0.25">
      <c r="A156" s="48"/>
      <c r="B156" s="1">
        <v>156</v>
      </c>
      <c r="C156" s="29"/>
      <c r="D156" s="67"/>
      <c r="E156" s="49">
        <v>1240</v>
      </c>
      <c r="F156" s="67">
        <v>4960</v>
      </c>
      <c r="G156" s="68" t="s">
        <v>212</v>
      </c>
      <c r="H156" s="17">
        <v>45720</v>
      </c>
      <c r="I156" s="2">
        <f>фев.25!I156+F156-E156</f>
        <v>1240</v>
      </c>
    </row>
    <row r="157" spans="1:9" x14ac:dyDescent="0.25">
      <c r="A157" s="48"/>
      <c r="B157" s="1">
        <v>157</v>
      </c>
      <c r="C157" s="29"/>
      <c r="D157" s="67"/>
      <c r="E157" s="49">
        <v>1240</v>
      </c>
      <c r="F157" s="67"/>
      <c r="G157" s="68"/>
      <c r="H157" s="17"/>
      <c r="I157" s="2">
        <f>фев.25!I157+F157-E157</f>
        <v>1240</v>
      </c>
    </row>
    <row r="158" spans="1:9" x14ac:dyDescent="0.25">
      <c r="A158" s="48"/>
      <c r="B158" s="1">
        <v>158</v>
      </c>
      <c r="C158" s="29"/>
      <c r="D158" s="67"/>
      <c r="E158" s="49">
        <v>1240</v>
      </c>
      <c r="F158" s="67"/>
      <c r="G158" s="68"/>
      <c r="H158" s="17"/>
      <c r="I158" s="2">
        <f>фев.25!I158+F158-E158</f>
        <v>-3720</v>
      </c>
    </row>
  </sheetData>
  <autoFilter ref="A3:I158" xr:uid="{00000000-0009-0000-0000-000003000000}"/>
  <mergeCells count="1">
    <mergeCell ref="C1:I2"/>
  </mergeCells>
  <conditionalFormatting sqref="I1:I158">
    <cfRule type="cellIs" dxfId="24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249977111117893"/>
  </sheetPr>
  <dimension ref="A1:I158"/>
  <sheetViews>
    <sheetView workbookViewId="0">
      <selection activeCell="H15" sqref="H15"/>
    </sheetView>
  </sheetViews>
  <sheetFormatPr defaultRowHeight="15" x14ac:dyDescent="0.25"/>
  <cols>
    <col min="4" max="4" width="12" customWidth="1"/>
    <col min="5" max="5" width="12.28515625" customWidth="1"/>
    <col min="6" max="6" width="11.5703125" bestFit="1" customWidth="1"/>
    <col min="8" max="8" width="10.140625" bestFit="1" customWidth="1"/>
    <col min="9" max="9" width="14" customWidth="1"/>
  </cols>
  <sheetData>
    <row r="1" spans="1:9" x14ac:dyDescent="0.25">
      <c r="A1" s="10" t="s">
        <v>2</v>
      </c>
      <c r="B1" s="67" t="s">
        <v>3</v>
      </c>
      <c r="C1" s="71">
        <v>45748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7" t="s">
        <v>13</v>
      </c>
      <c r="B3" s="67" t="s">
        <v>14</v>
      </c>
      <c r="C3" s="20" t="s">
        <v>8</v>
      </c>
      <c r="D3" s="67" t="s">
        <v>15</v>
      </c>
      <c r="E3" s="67" t="s">
        <v>16</v>
      </c>
      <c r="F3" s="14" t="s">
        <v>12</v>
      </c>
      <c r="G3" s="68" t="s">
        <v>17</v>
      </c>
      <c r="H3" s="17" t="s">
        <v>18</v>
      </c>
      <c r="I3" s="15" t="s">
        <v>19</v>
      </c>
    </row>
    <row r="4" spans="1:9" x14ac:dyDescent="0.25">
      <c r="A4" s="16"/>
      <c r="B4" s="67">
        <v>1</v>
      </c>
      <c r="C4" s="54"/>
      <c r="D4" s="67"/>
      <c r="E4" s="49">
        <v>2240</v>
      </c>
      <c r="F4" s="67"/>
      <c r="G4" s="68"/>
      <c r="H4" s="17"/>
      <c r="I4" s="2">
        <f>мар.25!I4+F4-E4</f>
        <v>-4960</v>
      </c>
    </row>
    <row r="5" spans="1:9" x14ac:dyDescent="0.25">
      <c r="A5" s="27"/>
      <c r="B5" s="67">
        <v>2</v>
      </c>
      <c r="C5" s="21"/>
      <c r="D5" s="67"/>
      <c r="E5" s="49">
        <v>2240</v>
      </c>
      <c r="F5" s="67"/>
      <c r="G5" s="68"/>
      <c r="H5" s="17"/>
      <c r="I5" s="2">
        <f>мар.25!I5+F5-E5</f>
        <v>-8960</v>
      </c>
    </row>
    <row r="6" spans="1:9" x14ac:dyDescent="0.25">
      <c r="A6" s="27"/>
      <c r="B6" s="25">
        <v>3</v>
      </c>
      <c r="C6" s="21"/>
      <c r="D6" s="25"/>
      <c r="E6" s="49">
        <v>2240</v>
      </c>
      <c r="F6" s="67"/>
      <c r="G6" s="68"/>
      <c r="H6" s="17"/>
      <c r="I6" s="2">
        <f>мар.25!I6+F6-E6</f>
        <v>-8960</v>
      </c>
    </row>
    <row r="7" spans="1:9" x14ac:dyDescent="0.25">
      <c r="A7" s="67"/>
      <c r="B7" s="67">
        <v>4</v>
      </c>
      <c r="C7" s="29"/>
      <c r="D7" s="67"/>
      <c r="E7" s="49">
        <v>2240</v>
      </c>
      <c r="F7" s="67">
        <v>2240</v>
      </c>
      <c r="G7" s="68" t="s">
        <v>213</v>
      </c>
      <c r="H7" s="17">
        <v>45750</v>
      </c>
      <c r="I7" s="2">
        <f>мар.25!I7+F7-E7</f>
        <v>0</v>
      </c>
    </row>
    <row r="8" spans="1:9" x14ac:dyDescent="0.25">
      <c r="A8" s="67"/>
      <c r="B8" s="67">
        <v>6</v>
      </c>
      <c r="C8" s="29"/>
      <c r="D8" s="67"/>
      <c r="E8" s="49"/>
      <c r="F8" s="67"/>
      <c r="G8" s="68"/>
      <c r="H8" s="17"/>
      <c r="I8" s="2">
        <f>мар.25!I8+F8-E8</f>
        <v>0</v>
      </c>
    </row>
    <row r="9" spans="1:9" x14ac:dyDescent="0.25">
      <c r="A9" s="67"/>
      <c r="B9" s="67">
        <v>7</v>
      </c>
      <c r="C9" s="29"/>
      <c r="D9" s="67"/>
      <c r="E9" s="49"/>
      <c r="F9" s="67"/>
      <c r="G9" s="68"/>
      <c r="H9" s="17"/>
      <c r="I9" s="2">
        <f>мар.25!I9+F9-E9</f>
        <v>0</v>
      </c>
    </row>
    <row r="10" spans="1:9" x14ac:dyDescent="0.25">
      <c r="A10" s="67"/>
      <c r="B10" s="67">
        <v>8</v>
      </c>
      <c r="C10" s="29"/>
      <c r="D10" s="67"/>
      <c r="E10" s="49">
        <v>2240</v>
      </c>
      <c r="F10" s="67"/>
      <c r="G10" s="68"/>
      <c r="H10" s="17"/>
      <c r="I10" s="2">
        <f>мар.25!I10+F10-E10</f>
        <v>0</v>
      </c>
    </row>
    <row r="11" spans="1:9" x14ac:dyDescent="0.25">
      <c r="A11" s="67"/>
      <c r="B11" s="67">
        <v>9</v>
      </c>
      <c r="C11" s="20"/>
      <c r="D11" s="67"/>
      <c r="E11" s="49">
        <v>2240</v>
      </c>
      <c r="F11" s="67">
        <v>2300</v>
      </c>
      <c r="G11" s="68" t="s">
        <v>214</v>
      </c>
      <c r="H11" s="17">
        <v>45750</v>
      </c>
      <c r="I11" s="2">
        <f>мар.25!I11+F11-E11</f>
        <v>240</v>
      </c>
    </row>
    <row r="12" spans="1:9" x14ac:dyDescent="0.25">
      <c r="A12" s="67"/>
      <c r="B12" s="67">
        <v>10</v>
      </c>
      <c r="C12" s="20"/>
      <c r="D12" s="67"/>
      <c r="E12" s="49">
        <v>2240</v>
      </c>
      <c r="F12" s="67"/>
      <c r="G12" s="68"/>
      <c r="H12" s="17"/>
      <c r="I12" s="2">
        <f>мар.25!I12+F12-E12</f>
        <v>-8960</v>
      </c>
    </row>
    <row r="13" spans="1:9" x14ac:dyDescent="0.25">
      <c r="A13" s="67"/>
      <c r="B13" s="67">
        <v>11</v>
      </c>
      <c r="C13" s="20"/>
      <c r="D13" s="67"/>
      <c r="E13" s="49">
        <v>2240</v>
      </c>
      <c r="F13" s="67">
        <v>2240</v>
      </c>
      <c r="G13" s="68" t="s">
        <v>215</v>
      </c>
      <c r="H13" s="17">
        <v>45761</v>
      </c>
      <c r="I13" s="2">
        <f>мар.25!I13+F13-E13</f>
        <v>0</v>
      </c>
    </row>
    <row r="14" spans="1:9" x14ac:dyDescent="0.25">
      <c r="A14" s="67"/>
      <c r="B14" s="67">
        <v>12</v>
      </c>
      <c r="C14" s="29"/>
      <c r="D14" s="67"/>
      <c r="E14" s="49">
        <v>2240</v>
      </c>
      <c r="F14" s="67"/>
      <c r="G14" s="68"/>
      <c r="H14" s="17"/>
      <c r="I14" s="2">
        <f>мар.25!I14+F14-E14</f>
        <v>-4480</v>
      </c>
    </row>
    <row r="15" spans="1:9" x14ac:dyDescent="0.25">
      <c r="A15" s="27"/>
      <c r="B15" s="67">
        <v>13</v>
      </c>
      <c r="C15" s="20"/>
      <c r="D15" s="67"/>
      <c r="E15" s="49">
        <v>2240</v>
      </c>
      <c r="F15" s="67"/>
      <c r="G15" s="68"/>
      <c r="H15" s="17"/>
      <c r="I15" s="2">
        <f>мар.25!I15+F15-E15</f>
        <v>0</v>
      </c>
    </row>
    <row r="16" spans="1:9" x14ac:dyDescent="0.25">
      <c r="A16" s="67"/>
      <c r="B16" s="67">
        <v>14</v>
      </c>
      <c r="C16" s="20"/>
      <c r="D16" s="67"/>
      <c r="E16" s="49">
        <v>2240</v>
      </c>
      <c r="F16" s="67">
        <v>4480</v>
      </c>
      <c r="G16" s="68" t="s">
        <v>216</v>
      </c>
      <c r="H16" s="17">
        <v>45748</v>
      </c>
      <c r="I16" s="2">
        <f>мар.25!I16+F16-E16</f>
        <v>0</v>
      </c>
    </row>
    <row r="17" spans="1:9" x14ac:dyDescent="0.25">
      <c r="A17" s="67"/>
      <c r="B17" s="67">
        <v>15</v>
      </c>
      <c r="C17" s="29"/>
      <c r="D17" s="67"/>
      <c r="E17" s="49">
        <v>2240</v>
      </c>
      <c r="F17" s="67"/>
      <c r="G17" s="68"/>
      <c r="H17" s="17"/>
      <c r="I17" s="2">
        <f>мар.25!I17+F17-E17</f>
        <v>-8960</v>
      </c>
    </row>
    <row r="18" spans="1:9" x14ac:dyDescent="0.25">
      <c r="A18" s="67"/>
      <c r="B18" s="67">
        <v>16</v>
      </c>
      <c r="C18" s="21"/>
      <c r="D18" s="67"/>
      <c r="E18" s="49">
        <v>2240</v>
      </c>
      <c r="F18" s="67">
        <v>4480</v>
      </c>
      <c r="G18" s="68" t="s">
        <v>217</v>
      </c>
      <c r="H18" s="17" t="s">
        <v>218</v>
      </c>
      <c r="I18" s="2">
        <f>мар.25!I18+F18-E18</f>
        <v>0</v>
      </c>
    </row>
    <row r="19" spans="1:9" x14ac:dyDescent="0.25">
      <c r="A19" s="67"/>
      <c r="B19" s="67">
        <v>17</v>
      </c>
      <c r="C19" s="29"/>
      <c r="D19" s="67"/>
      <c r="E19" s="49">
        <v>2240</v>
      </c>
      <c r="F19" s="67"/>
      <c r="G19" s="68"/>
      <c r="H19" s="17"/>
      <c r="I19" s="2">
        <f>мар.25!I19+F19-E19</f>
        <v>4480</v>
      </c>
    </row>
    <row r="20" spans="1:9" x14ac:dyDescent="0.25">
      <c r="A20" s="67"/>
      <c r="B20" s="67">
        <v>18</v>
      </c>
      <c r="C20" s="20"/>
      <c r="D20" s="67"/>
      <c r="E20" s="49">
        <v>2240</v>
      </c>
      <c r="F20" s="67"/>
      <c r="G20" s="68"/>
      <c r="H20" s="17"/>
      <c r="I20" s="2">
        <f>мар.25!I20+F20-E20</f>
        <v>-4480</v>
      </c>
    </row>
    <row r="21" spans="1:9" x14ac:dyDescent="0.25">
      <c r="A21" s="67"/>
      <c r="B21" s="67">
        <v>19</v>
      </c>
      <c r="C21" s="20"/>
      <c r="D21" s="67"/>
      <c r="E21" s="49">
        <v>2240</v>
      </c>
      <c r="F21" s="67">
        <v>2240</v>
      </c>
      <c r="G21" s="68" t="s">
        <v>219</v>
      </c>
      <c r="H21" s="17">
        <v>45757</v>
      </c>
      <c r="I21" s="2">
        <f>мар.25!I21+F21-E21</f>
        <v>280</v>
      </c>
    </row>
    <row r="22" spans="1:9" x14ac:dyDescent="0.25">
      <c r="A22" s="67"/>
      <c r="B22" s="67">
        <v>20</v>
      </c>
      <c r="C22" s="29"/>
      <c r="D22" s="67"/>
      <c r="E22" s="50"/>
      <c r="F22" s="67"/>
      <c r="G22" s="68"/>
      <c r="H22" s="17"/>
      <c r="I22" s="2">
        <f>мар.25!I22+F22-E22</f>
        <v>0</v>
      </c>
    </row>
    <row r="23" spans="1:9" x14ac:dyDescent="0.25">
      <c r="A23" s="1"/>
      <c r="B23" s="1">
        <v>21</v>
      </c>
      <c r="C23" s="29"/>
      <c r="D23" s="67"/>
      <c r="E23" s="49">
        <v>2240</v>
      </c>
      <c r="F23" s="67">
        <v>2240</v>
      </c>
      <c r="G23" s="68" t="s">
        <v>220</v>
      </c>
      <c r="H23" s="17">
        <v>45768</v>
      </c>
      <c r="I23" s="2">
        <f>мар.25!I23+F23-E23</f>
        <v>0</v>
      </c>
    </row>
    <row r="24" spans="1:9" x14ac:dyDescent="0.25">
      <c r="A24" s="1"/>
      <c r="B24" s="1">
        <v>22</v>
      </c>
      <c r="C24" s="20"/>
      <c r="D24" s="67"/>
      <c r="E24" s="49">
        <v>2240</v>
      </c>
      <c r="F24" s="67"/>
      <c r="G24" s="68"/>
      <c r="H24" s="17"/>
      <c r="I24" s="2">
        <f>мар.25!I24+F24-E24</f>
        <v>4480</v>
      </c>
    </row>
    <row r="25" spans="1:9" x14ac:dyDescent="0.25">
      <c r="A25" s="1"/>
      <c r="B25" s="1">
        <v>23</v>
      </c>
      <c r="C25" s="20"/>
      <c r="D25" s="67"/>
      <c r="E25" s="49">
        <v>2240</v>
      </c>
      <c r="F25" s="67">
        <v>2240</v>
      </c>
      <c r="G25" s="68" t="s">
        <v>221</v>
      </c>
      <c r="H25" s="17">
        <v>45775</v>
      </c>
      <c r="I25" s="2">
        <f>мар.25!I25+F25-E25</f>
        <v>0</v>
      </c>
    </row>
    <row r="26" spans="1:9" x14ac:dyDescent="0.25">
      <c r="A26" s="1"/>
      <c r="B26" s="1">
        <v>24</v>
      </c>
      <c r="C26" s="20"/>
      <c r="D26" s="67"/>
      <c r="E26" s="49">
        <v>2240</v>
      </c>
      <c r="F26" s="67"/>
      <c r="G26" s="68"/>
      <c r="H26" s="17"/>
      <c r="I26" s="2">
        <f>мар.25!I26+F26-E26</f>
        <v>-8960</v>
      </c>
    </row>
    <row r="27" spans="1:9" x14ac:dyDescent="0.25">
      <c r="A27" s="1"/>
      <c r="B27" s="1">
        <v>25</v>
      </c>
      <c r="C27" s="29"/>
      <c r="D27" s="67"/>
      <c r="E27" s="49">
        <v>2240</v>
      </c>
      <c r="F27" s="67"/>
      <c r="G27" s="68"/>
      <c r="H27" s="17"/>
      <c r="I27" s="2">
        <f>мар.25!I27+F27-E27</f>
        <v>-2240</v>
      </c>
    </row>
    <row r="28" spans="1:9" x14ac:dyDescent="0.25">
      <c r="A28" s="27"/>
      <c r="B28" s="1">
        <v>26</v>
      </c>
      <c r="C28" s="29"/>
      <c r="D28" s="67"/>
      <c r="E28" s="49">
        <v>2240</v>
      </c>
      <c r="F28" s="67">
        <v>2240</v>
      </c>
      <c r="G28" s="68" t="s">
        <v>222</v>
      </c>
      <c r="H28" s="17">
        <v>45750</v>
      </c>
      <c r="I28" s="2">
        <f>мар.25!I28+F28-E28</f>
        <v>-2240</v>
      </c>
    </row>
    <row r="29" spans="1:9" x14ac:dyDescent="0.25">
      <c r="A29" s="1"/>
      <c r="B29" s="1">
        <v>27</v>
      </c>
      <c r="C29" s="29"/>
      <c r="D29" s="67"/>
      <c r="E29" s="49">
        <v>2240</v>
      </c>
      <c r="F29" s="67"/>
      <c r="G29" s="68"/>
      <c r="H29" s="17"/>
      <c r="I29" s="2">
        <f>мар.25!I29+F29-E29</f>
        <v>-8960</v>
      </c>
    </row>
    <row r="30" spans="1:9" x14ac:dyDescent="0.25">
      <c r="A30" s="1"/>
      <c r="B30" s="1">
        <v>28</v>
      </c>
      <c r="C30" s="29"/>
      <c r="D30" s="67"/>
      <c r="E30" s="49">
        <v>2240</v>
      </c>
      <c r="F30" s="67"/>
      <c r="G30" s="68"/>
      <c r="H30" s="17"/>
      <c r="I30" s="2">
        <f>мар.25!I30+F30-E30</f>
        <v>-1460</v>
      </c>
    </row>
    <row r="31" spans="1:9" x14ac:dyDescent="0.25">
      <c r="A31" s="1"/>
      <c r="B31" s="1">
        <v>29</v>
      </c>
      <c r="C31" s="29"/>
      <c r="D31" s="67"/>
      <c r="E31" s="49">
        <v>2240</v>
      </c>
      <c r="F31" s="67">
        <v>2240</v>
      </c>
      <c r="G31" s="68" t="s">
        <v>223</v>
      </c>
      <c r="H31" s="17">
        <v>45754</v>
      </c>
      <c r="I31" s="2">
        <f>мар.25!I31+F31-E31</f>
        <v>0</v>
      </c>
    </row>
    <row r="32" spans="1:9" x14ac:dyDescent="0.25">
      <c r="A32" s="1"/>
      <c r="B32" s="1">
        <v>30</v>
      </c>
      <c r="C32" s="29"/>
      <c r="D32" s="67"/>
      <c r="E32" s="49">
        <v>2240</v>
      </c>
      <c r="F32" s="67">
        <v>2240</v>
      </c>
      <c r="G32" s="68" t="s">
        <v>224</v>
      </c>
      <c r="H32" s="17">
        <v>45763</v>
      </c>
      <c r="I32" s="2">
        <f>мар.25!I32+F32-E32</f>
        <v>2580</v>
      </c>
    </row>
    <row r="33" spans="1:9" x14ac:dyDescent="0.25">
      <c r="A33" s="1"/>
      <c r="B33" s="1">
        <v>31</v>
      </c>
      <c r="C33" s="29"/>
      <c r="D33" s="67"/>
      <c r="E33" s="49">
        <v>2240</v>
      </c>
      <c r="F33" s="67">
        <v>2240</v>
      </c>
      <c r="G33" s="68" t="s">
        <v>225</v>
      </c>
      <c r="H33" s="17">
        <v>45776</v>
      </c>
      <c r="I33" s="2">
        <f>мар.25!I33+F33-E33</f>
        <v>0</v>
      </c>
    </row>
    <row r="34" spans="1:9" x14ac:dyDescent="0.25">
      <c r="A34" s="1"/>
      <c r="B34" s="1">
        <v>32</v>
      </c>
      <c r="C34" s="29"/>
      <c r="D34" s="67"/>
      <c r="E34" s="49">
        <v>2240</v>
      </c>
      <c r="F34" s="67"/>
      <c r="G34" s="68"/>
      <c r="H34" s="17"/>
      <c r="I34" s="2">
        <f>мар.25!I34+F34-E34</f>
        <v>4480</v>
      </c>
    </row>
    <row r="35" spans="1:9" x14ac:dyDescent="0.25">
      <c r="A35" s="1"/>
      <c r="B35" s="1">
        <v>33</v>
      </c>
      <c r="C35" s="29"/>
      <c r="D35" s="67"/>
      <c r="E35" s="49">
        <v>2240</v>
      </c>
      <c r="F35" s="67"/>
      <c r="G35" s="68"/>
      <c r="H35" s="17"/>
      <c r="I35" s="2">
        <f>мар.25!I35+F35-E35</f>
        <v>-2240</v>
      </c>
    </row>
    <row r="36" spans="1:9" x14ac:dyDescent="0.25">
      <c r="A36" s="1"/>
      <c r="B36" s="1">
        <v>35</v>
      </c>
      <c r="C36" s="29"/>
      <c r="D36" s="67"/>
      <c r="E36" s="49">
        <v>2240</v>
      </c>
      <c r="F36" s="67">
        <v>4480</v>
      </c>
      <c r="G36" s="68" t="s">
        <v>226</v>
      </c>
      <c r="H36" s="17" t="s">
        <v>227</v>
      </c>
      <c r="I36" s="2">
        <f>мар.25!I36+F36-E36</f>
        <v>2240</v>
      </c>
    </row>
    <row r="37" spans="1:9" x14ac:dyDescent="0.25">
      <c r="A37" s="1"/>
      <c r="B37" s="1">
        <v>36</v>
      </c>
      <c r="C37" s="29"/>
      <c r="D37" s="67"/>
      <c r="E37" s="49">
        <v>2240</v>
      </c>
      <c r="F37" s="67"/>
      <c r="G37" s="68"/>
      <c r="H37" s="17"/>
      <c r="I37" s="2">
        <f>мар.25!I37+F37-E37</f>
        <v>960</v>
      </c>
    </row>
    <row r="38" spans="1:9" x14ac:dyDescent="0.25">
      <c r="A38" s="1"/>
      <c r="B38" s="1">
        <v>37</v>
      </c>
      <c r="C38" s="29"/>
      <c r="D38" s="67"/>
      <c r="E38" s="49">
        <v>2240</v>
      </c>
      <c r="F38" s="67">
        <v>2240</v>
      </c>
      <c r="G38" s="68" t="s">
        <v>228</v>
      </c>
      <c r="H38" s="17">
        <v>45751</v>
      </c>
      <c r="I38" s="2">
        <f>мар.25!I38+F38-E38</f>
        <v>-2240</v>
      </c>
    </row>
    <row r="39" spans="1:9" x14ac:dyDescent="0.25">
      <c r="A39" s="1"/>
      <c r="B39" s="1">
        <v>38.39</v>
      </c>
      <c r="C39" s="29"/>
      <c r="D39" s="67"/>
      <c r="E39" s="49">
        <v>2240</v>
      </c>
      <c r="F39" s="67">
        <v>2240</v>
      </c>
      <c r="G39" s="68" t="s">
        <v>229</v>
      </c>
      <c r="H39" s="17">
        <v>45757</v>
      </c>
      <c r="I39" s="2">
        <f>мар.25!I39+F39-E39</f>
        <v>0</v>
      </c>
    </row>
    <row r="40" spans="1:9" x14ac:dyDescent="0.25">
      <c r="A40" s="1"/>
      <c r="B40" s="1">
        <v>39</v>
      </c>
      <c r="C40" s="29"/>
      <c r="D40" s="67"/>
      <c r="E40" s="49">
        <v>0</v>
      </c>
      <c r="F40" s="67"/>
      <c r="G40" s="68"/>
      <c r="H40" s="17"/>
      <c r="I40" s="2">
        <f>мар.25!I40+F40-E40</f>
        <v>0</v>
      </c>
    </row>
    <row r="41" spans="1:9" x14ac:dyDescent="0.25">
      <c r="A41" s="28"/>
      <c r="B41" s="1">
        <v>40</v>
      </c>
      <c r="C41" s="29"/>
      <c r="D41" s="67"/>
      <c r="E41" s="49">
        <v>2240</v>
      </c>
      <c r="F41" s="67">
        <v>2240</v>
      </c>
      <c r="G41" s="68" t="s">
        <v>230</v>
      </c>
      <c r="H41" s="17">
        <v>45754</v>
      </c>
      <c r="I41" s="2">
        <f>мар.25!I41+F41-E41</f>
        <v>0</v>
      </c>
    </row>
    <row r="42" spans="1:9" x14ac:dyDescent="0.25">
      <c r="A42" s="1"/>
      <c r="B42" s="1">
        <v>41</v>
      </c>
      <c r="C42" s="29"/>
      <c r="D42" s="67"/>
      <c r="E42" s="49">
        <v>2240</v>
      </c>
      <c r="F42" s="67">
        <v>2240</v>
      </c>
      <c r="G42" s="68" t="s">
        <v>231</v>
      </c>
      <c r="H42" s="17">
        <v>45769</v>
      </c>
      <c r="I42" s="2">
        <f>мар.25!I42+F42-E42</f>
        <v>0</v>
      </c>
    </row>
    <row r="43" spans="1:9" x14ac:dyDescent="0.25">
      <c r="A43" s="1"/>
      <c r="B43" s="1">
        <v>42</v>
      </c>
      <c r="C43" s="29"/>
      <c r="D43" s="67"/>
      <c r="E43" s="49">
        <v>2240</v>
      </c>
      <c r="F43" s="67"/>
      <c r="G43" s="68"/>
      <c r="H43" s="17"/>
      <c r="I43" s="2">
        <f>мар.25!I43+F43-E43</f>
        <v>-8960</v>
      </c>
    </row>
    <row r="44" spans="1:9" x14ac:dyDescent="0.25">
      <c r="A44" s="1"/>
      <c r="B44" s="1">
        <v>43</v>
      </c>
      <c r="C44" s="29"/>
      <c r="D44" s="67"/>
      <c r="E44" s="49">
        <v>2240</v>
      </c>
      <c r="F44" s="67">
        <v>2240</v>
      </c>
      <c r="G44" s="68" t="s">
        <v>232</v>
      </c>
      <c r="H44" s="17">
        <v>45751</v>
      </c>
      <c r="I44" s="2">
        <f>мар.25!I44+F44-E44</f>
        <v>-2240</v>
      </c>
    </row>
    <row r="45" spans="1:9" x14ac:dyDescent="0.25">
      <c r="A45" s="1"/>
      <c r="B45" s="1">
        <v>44</v>
      </c>
      <c r="C45" s="29"/>
      <c r="D45" s="67"/>
      <c r="E45" s="49">
        <v>2240</v>
      </c>
      <c r="F45" s="67"/>
      <c r="G45" s="68"/>
      <c r="H45" s="17"/>
      <c r="I45" s="2">
        <f>мар.25!I45+F45-E45</f>
        <v>-8960</v>
      </c>
    </row>
    <row r="46" spans="1:9" x14ac:dyDescent="0.25">
      <c r="A46" s="1"/>
      <c r="B46" s="1">
        <v>45</v>
      </c>
      <c r="C46" s="29"/>
      <c r="D46" s="67"/>
      <c r="E46" s="49">
        <v>2240</v>
      </c>
      <c r="F46" s="67"/>
      <c r="G46" s="68"/>
      <c r="H46" s="17"/>
      <c r="I46" s="2">
        <f>мар.25!I46+F46-E46</f>
        <v>17920</v>
      </c>
    </row>
    <row r="47" spans="1:9" x14ac:dyDescent="0.25">
      <c r="A47" s="1"/>
      <c r="B47" s="1">
        <v>46</v>
      </c>
      <c r="C47" s="29"/>
      <c r="D47" s="67"/>
      <c r="E47" s="49">
        <v>2240</v>
      </c>
      <c r="F47" s="67"/>
      <c r="G47" s="68"/>
      <c r="H47" s="17"/>
      <c r="I47" s="2">
        <f>мар.25!I47+F47-E47</f>
        <v>-8960</v>
      </c>
    </row>
    <row r="48" spans="1:9" x14ac:dyDescent="0.25">
      <c r="A48" s="1"/>
      <c r="B48" s="1">
        <v>47</v>
      </c>
      <c r="C48" s="29"/>
      <c r="D48" s="67"/>
      <c r="E48" s="49">
        <v>2240</v>
      </c>
      <c r="F48" s="67"/>
      <c r="G48" s="68"/>
      <c r="H48" s="17"/>
      <c r="I48" s="2">
        <f>мар.25!I48+F48-E48</f>
        <v>-8960</v>
      </c>
    </row>
    <row r="49" spans="1:9" x14ac:dyDescent="0.25">
      <c r="A49" s="1"/>
      <c r="B49" s="1">
        <v>48</v>
      </c>
      <c r="C49" s="29"/>
      <c r="D49" s="67"/>
      <c r="E49" s="49">
        <v>2240</v>
      </c>
      <c r="F49" s="67">
        <v>2240</v>
      </c>
      <c r="G49" s="68" t="s">
        <v>233</v>
      </c>
      <c r="H49" s="17">
        <v>45772</v>
      </c>
      <c r="I49" s="2">
        <f>мар.25!I49+F49-E49</f>
        <v>0</v>
      </c>
    </row>
    <row r="50" spans="1:9" x14ac:dyDescent="0.25">
      <c r="A50" s="1"/>
      <c r="B50" s="1">
        <v>49</v>
      </c>
      <c r="C50" s="29"/>
      <c r="D50" s="67"/>
      <c r="E50" s="49">
        <v>2240</v>
      </c>
      <c r="F50" s="67">
        <v>2240</v>
      </c>
      <c r="G50" s="68" t="s">
        <v>234</v>
      </c>
      <c r="H50" s="17">
        <v>45751</v>
      </c>
      <c r="I50" s="2">
        <f>мар.25!I50+F50-E50</f>
        <v>0</v>
      </c>
    </row>
    <row r="51" spans="1:9" x14ac:dyDescent="0.25">
      <c r="A51" s="1"/>
      <c r="B51" s="1">
        <v>50</v>
      </c>
      <c r="C51" s="29"/>
      <c r="D51" s="67"/>
      <c r="E51" s="49">
        <v>2240</v>
      </c>
      <c r="F51" s="67">
        <v>2240</v>
      </c>
      <c r="G51" s="68" t="s">
        <v>235</v>
      </c>
      <c r="H51" s="17">
        <v>45754</v>
      </c>
      <c r="I51" s="2">
        <f>мар.25!I51+F51-E51</f>
        <v>-2240</v>
      </c>
    </row>
    <row r="52" spans="1:9" x14ac:dyDescent="0.25">
      <c r="A52" s="1"/>
      <c r="B52" s="1">
        <v>51</v>
      </c>
      <c r="C52" s="20"/>
      <c r="D52" s="67"/>
      <c r="E52" s="49">
        <v>2240</v>
      </c>
      <c r="F52" s="67"/>
      <c r="G52" s="68"/>
      <c r="H52" s="17"/>
      <c r="I52" s="2">
        <f>мар.25!I52+F52-E52</f>
        <v>-8960</v>
      </c>
    </row>
    <row r="53" spans="1:9" x14ac:dyDescent="0.25">
      <c r="A53" s="1"/>
      <c r="B53" s="1">
        <v>52</v>
      </c>
      <c r="C53" s="29"/>
      <c r="D53" s="67"/>
      <c r="E53" s="49">
        <v>2240</v>
      </c>
      <c r="F53" s="67"/>
      <c r="G53" s="68"/>
      <c r="H53" s="17"/>
      <c r="I53" s="2">
        <f>мар.25!I53+F53-E53</f>
        <v>8960</v>
      </c>
    </row>
    <row r="54" spans="1:9" x14ac:dyDescent="0.25">
      <c r="A54" s="1"/>
      <c r="B54" s="1">
        <v>53</v>
      </c>
      <c r="C54" s="29"/>
      <c r="D54" s="67"/>
      <c r="E54" s="49">
        <v>2240</v>
      </c>
      <c r="F54" s="67"/>
      <c r="G54" s="68"/>
      <c r="H54" s="17"/>
      <c r="I54" s="2">
        <f>мар.25!I54+F54-E54</f>
        <v>-8960</v>
      </c>
    </row>
    <row r="55" spans="1:9" x14ac:dyDescent="0.25">
      <c r="A55" s="1"/>
      <c r="B55" s="1">
        <v>54</v>
      </c>
      <c r="C55" s="29"/>
      <c r="D55" s="67"/>
      <c r="E55" s="49">
        <v>2240</v>
      </c>
      <c r="F55" s="67">
        <v>4480</v>
      </c>
      <c r="G55" s="68" t="s">
        <v>236</v>
      </c>
      <c r="H55" s="17">
        <v>45751</v>
      </c>
      <c r="I55" s="2">
        <f>мар.25!I55+F55-E55</f>
        <v>-4480</v>
      </c>
    </row>
    <row r="56" spans="1:9" x14ac:dyDescent="0.25">
      <c r="A56" s="1"/>
      <c r="B56" s="1">
        <v>55</v>
      </c>
      <c r="C56" s="29"/>
      <c r="D56" s="67"/>
      <c r="E56" s="49">
        <v>2240</v>
      </c>
      <c r="F56" s="67">
        <v>2240</v>
      </c>
      <c r="G56" s="68" t="s">
        <v>237</v>
      </c>
      <c r="H56" s="17">
        <v>45749</v>
      </c>
      <c r="I56" s="2">
        <f>мар.25!I56+F56-E56</f>
        <v>-2240</v>
      </c>
    </row>
    <row r="57" spans="1:9" x14ac:dyDescent="0.25">
      <c r="A57" s="1"/>
      <c r="B57" s="1">
        <v>56</v>
      </c>
      <c r="C57" s="29"/>
      <c r="D57" s="67"/>
      <c r="E57" s="49">
        <v>2240</v>
      </c>
      <c r="F57" s="67"/>
      <c r="G57" s="68"/>
      <c r="H57" s="17"/>
      <c r="I57" s="2">
        <f>мар.25!I57+F57-E57</f>
        <v>-2240</v>
      </c>
    </row>
    <row r="58" spans="1:9" x14ac:dyDescent="0.25">
      <c r="A58" s="1"/>
      <c r="B58" s="1">
        <v>57</v>
      </c>
      <c r="C58" s="29"/>
      <c r="D58" s="67"/>
      <c r="E58" s="49">
        <v>2240</v>
      </c>
      <c r="F58" s="67"/>
      <c r="G58" s="68"/>
      <c r="H58" s="17"/>
      <c r="I58" s="2">
        <f>мар.25!I58+F58-E58</f>
        <v>-8960</v>
      </c>
    </row>
    <row r="59" spans="1:9" x14ac:dyDescent="0.25">
      <c r="A59" s="1"/>
      <c r="B59" s="1">
        <v>58</v>
      </c>
      <c r="C59" s="29"/>
      <c r="D59" s="67"/>
      <c r="E59" s="49">
        <v>2240</v>
      </c>
      <c r="F59" s="67"/>
      <c r="G59" s="68"/>
      <c r="H59" s="17"/>
      <c r="I59" s="2">
        <f>мар.25!I59+F59-E59</f>
        <v>-8960</v>
      </c>
    </row>
    <row r="60" spans="1:9" x14ac:dyDescent="0.25">
      <c r="A60" s="1"/>
      <c r="B60" s="1">
        <v>59</v>
      </c>
      <c r="C60" s="29"/>
      <c r="D60" s="67"/>
      <c r="E60" s="49">
        <v>2240</v>
      </c>
      <c r="F60" s="67">
        <v>2240</v>
      </c>
      <c r="G60" s="68" t="s">
        <v>238</v>
      </c>
      <c r="H60" s="17">
        <v>45761</v>
      </c>
      <c r="I60" s="2">
        <f>мар.25!I60+F60-E60</f>
        <v>0</v>
      </c>
    </row>
    <row r="61" spans="1:9" x14ac:dyDescent="0.25">
      <c r="A61" s="1"/>
      <c r="B61" s="1">
        <v>60</v>
      </c>
      <c r="C61" s="29"/>
      <c r="D61" s="67"/>
      <c r="E61" s="49">
        <v>2240</v>
      </c>
      <c r="F61" s="67">
        <v>2240</v>
      </c>
      <c r="G61" s="68" t="s">
        <v>239</v>
      </c>
      <c r="H61" s="17">
        <v>45757</v>
      </c>
      <c r="I61" s="2">
        <f>мар.25!I61+F61-E61</f>
        <v>0</v>
      </c>
    </row>
    <row r="62" spans="1:9" x14ac:dyDescent="0.25">
      <c r="A62" s="1"/>
      <c r="B62" s="1">
        <v>61</v>
      </c>
      <c r="C62" s="29"/>
      <c r="D62" s="67"/>
      <c r="E62" s="49">
        <v>2240</v>
      </c>
      <c r="F62" s="67">
        <v>2240</v>
      </c>
      <c r="G62" s="68" t="s">
        <v>240</v>
      </c>
      <c r="H62" s="17">
        <v>45772</v>
      </c>
      <c r="I62" s="2">
        <f>мар.25!I62+F62-E62</f>
        <v>0</v>
      </c>
    </row>
    <row r="63" spans="1:9" x14ac:dyDescent="0.25">
      <c r="A63" s="1"/>
      <c r="B63" s="1">
        <v>62</v>
      </c>
      <c r="C63" s="29"/>
      <c r="D63" s="67"/>
      <c r="E63" s="49">
        <v>2240</v>
      </c>
      <c r="F63" s="67">
        <v>2240</v>
      </c>
      <c r="G63" s="68" t="s">
        <v>241</v>
      </c>
      <c r="H63" s="17">
        <v>45751</v>
      </c>
      <c r="I63" s="2">
        <f>мар.25!I63+F63-E63</f>
        <v>0</v>
      </c>
    </row>
    <row r="64" spans="1:9" x14ac:dyDescent="0.25">
      <c r="A64" s="1"/>
      <c r="B64" s="1">
        <v>63</v>
      </c>
      <c r="C64" s="29"/>
      <c r="D64" s="67"/>
      <c r="E64" s="49">
        <v>2240</v>
      </c>
      <c r="F64" s="67">
        <v>2240</v>
      </c>
      <c r="G64" s="68" t="s">
        <v>242</v>
      </c>
      <c r="H64" s="17">
        <v>45754</v>
      </c>
      <c r="I64" s="2">
        <f>мар.25!I64+F64-E64</f>
        <v>0</v>
      </c>
    </row>
    <row r="65" spans="1:9" x14ac:dyDescent="0.25">
      <c r="A65" s="1"/>
      <c r="B65" s="1">
        <v>64</v>
      </c>
      <c r="C65" s="29"/>
      <c r="D65" s="67"/>
      <c r="E65" s="49">
        <v>2240</v>
      </c>
      <c r="F65" s="67">
        <v>4480</v>
      </c>
      <c r="G65" s="68" t="s">
        <v>243</v>
      </c>
      <c r="H65" s="17">
        <v>45754</v>
      </c>
      <c r="I65" s="2">
        <f>мар.25!I65+F65-E65</f>
        <v>0</v>
      </c>
    </row>
    <row r="66" spans="1:9" x14ac:dyDescent="0.25">
      <c r="A66" s="1"/>
      <c r="B66" s="1">
        <v>65</v>
      </c>
      <c r="C66" s="29"/>
      <c r="D66" s="67"/>
      <c r="E66" s="49">
        <v>2240</v>
      </c>
      <c r="F66" s="67">
        <v>2240</v>
      </c>
      <c r="G66" s="68" t="s">
        <v>244</v>
      </c>
      <c r="H66" s="17">
        <v>45751</v>
      </c>
      <c r="I66" s="2">
        <f>мар.25!I66+F66-E66</f>
        <v>0</v>
      </c>
    </row>
    <row r="67" spans="1:9" x14ac:dyDescent="0.25">
      <c r="A67" s="1"/>
      <c r="B67" s="1">
        <v>66</v>
      </c>
      <c r="C67" s="29"/>
      <c r="D67" s="67"/>
      <c r="E67" s="49">
        <v>2240</v>
      </c>
      <c r="F67" s="67">
        <v>4480</v>
      </c>
      <c r="G67" s="68" t="s">
        <v>245</v>
      </c>
      <c r="H67" s="17" t="s">
        <v>246</v>
      </c>
      <c r="I67" s="2">
        <f>мар.25!I67+F67-E67</f>
        <v>2240</v>
      </c>
    </row>
    <row r="68" spans="1:9" x14ac:dyDescent="0.25">
      <c r="A68" s="1"/>
      <c r="B68" s="1">
        <v>67</v>
      </c>
      <c r="C68" s="29"/>
      <c r="D68" s="67"/>
      <c r="E68" s="49">
        <v>2240</v>
      </c>
      <c r="F68" s="67">
        <v>2240</v>
      </c>
      <c r="G68" s="68" t="s">
        <v>247</v>
      </c>
      <c r="H68" s="17">
        <v>45757</v>
      </c>
      <c r="I68" s="2">
        <f>мар.25!I68+F68-E68</f>
        <v>0</v>
      </c>
    </row>
    <row r="69" spans="1:9" x14ac:dyDescent="0.25">
      <c r="A69" s="1"/>
      <c r="B69" s="1">
        <v>68</v>
      </c>
      <c r="C69" s="29"/>
      <c r="D69" s="67"/>
      <c r="E69" s="49">
        <v>2240</v>
      </c>
      <c r="F69" s="67"/>
      <c r="G69" s="68"/>
      <c r="H69" s="17"/>
      <c r="I69" s="2">
        <f>мар.25!I69+F69-E69</f>
        <v>-8960</v>
      </c>
    </row>
    <row r="70" spans="1:9" x14ac:dyDescent="0.25">
      <c r="A70" s="28"/>
      <c r="B70" s="1">
        <v>69</v>
      </c>
      <c r="C70" s="20"/>
      <c r="D70" s="67"/>
      <c r="E70" s="49">
        <v>2240</v>
      </c>
      <c r="F70" s="67"/>
      <c r="G70" s="68"/>
      <c r="H70" s="17"/>
      <c r="I70" s="2">
        <f>мар.25!I70+F70-E70</f>
        <v>-8960</v>
      </c>
    </row>
    <row r="71" spans="1:9" x14ac:dyDescent="0.25">
      <c r="A71" s="27"/>
      <c r="B71" s="1">
        <v>70</v>
      </c>
      <c r="C71" s="29"/>
      <c r="D71" s="67"/>
      <c r="E71" s="49">
        <v>2240</v>
      </c>
      <c r="F71" s="67">
        <v>5000</v>
      </c>
      <c r="G71" s="68" t="s">
        <v>248</v>
      </c>
      <c r="H71" s="17">
        <v>45762</v>
      </c>
      <c r="I71" s="2">
        <f>мар.25!I71+F71-E71</f>
        <v>-3960</v>
      </c>
    </row>
    <row r="72" spans="1:9" x14ac:dyDescent="0.25">
      <c r="A72" s="1"/>
      <c r="B72" s="1">
        <v>71</v>
      </c>
      <c r="C72" s="29"/>
      <c r="D72" s="67"/>
      <c r="E72" s="49">
        <v>2240</v>
      </c>
      <c r="F72" s="67">
        <v>2240</v>
      </c>
      <c r="G72" s="68" t="s">
        <v>249</v>
      </c>
      <c r="H72" s="17">
        <v>45749</v>
      </c>
      <c r="I72" s="2">
        <f>мар.25!I72+F72-E72</f>
        <v>0</v>
      </c>
    </row>
    <row r="73" spans="1:9" x14ac:dyDescent="0.25">
      <c r="A73" s="1"/>
      <c r="B73" s="1">
        <v>72</v>
      </c>
      <c r="C73" s="29"/>
      <c r="D73" s="67"/>
      <c r="E73" s="50"/>
      <c r="F73" s="67"/>
      <c r="G73" s="68"/>
      <c r="H73" s="17"/>
      <c r="I73" s="2">
        <f>мар.25!I73+F73-E73</f>
        <v>0</v>
      </c>
    </row>
    <row r="74" spans="1:9" x14ac:dyDescent="0.25">
      <c r="A74" s="1"/>
      <c r="B74" s="1">
        <v>73</v>
      </c>
      <c r="C74" s="29"/>
      <c r="D74" s="67"/>
      <c r="E74" s="49"/>
      <c r="F74" s="67"/>
      <c r="G74" s="68"/>
      <c r="H74" s="17"/>
      <c r="I74" s="2">
        <f>мар.25!I74+F74-E74</f>
        <v>0</v>
      </c>
    </row>
    <row r="75" spans="1:9" x14ac:dyDescent="0.25">
      <c r="A75" s="27"/>
      <c r="B75" s="1">
        <v>74</v>
      </c>
      <c r="C75" s="29"/>
      <c r="D75" s="67"/>
      <c r="E75" s="49">
        <v>2240</v>
      </c>
      <c r="F75" s="67"/>
      <c r="G75" s="68"/>
      <c r="H75" s="17"/>
      <c r="I75" s="2">
        <f>мар.25!I75+F75-E75</f>
        <v>-2240</v>
      </c>
    </row>
    <row r="76" spans="1:9" x14ac:dyDescent="0.25">
      <c r="A76" s="1"/>
      <c r="B76" s="1">
        <v>75</v>
      </c>
      <c r="C76" s="29"/>
      <c r="D76" s="67"/>
      <c r="E76" s="49">
        <v>2240</v>
      </c>
      <c r="F76" s="67">
        <v>2240</v>
      </c>
      <c r="G76" s="68" t="s">
        <v>250</v>
      </c>
      <c r="H76" s="17">
        <v>45757</v>
      </c>
      <c r="I76" s="2">
        <f>мар.25!I76+F76-E76</f>
        <v>0</v>
      </c>
    </row>
    <row r="77" spans="1:9" x14ac:dyDescent="0.25">
      <c r="A77" s="1"/>
      <c r="B77" s="1">
        <v>76</v>
      </c>
      <c r="C77" s="29"/>
      <c r="D77" s="67"/>
      <c r="E77" s="49">
        <v>2240</v>
      </c>
      <c r="F77" s="67">
        <v>2240</v>
      </c>
      <c r="G77" s="68" t="s">
        <v>251</v>
      </c>
      <c r="H77" s="17">
        <v>45750</v>
      </c>
      <c r="I77" s="2">
        <f>мар.25!I77+F77-E77</f>
        <v>0</v>
      </c>
    </row>
    <row r="78" spans="1:9" x14ac:dyDescent="0.25">
      <c r="A78" s="27"/>
      <c r="B78" s="1">
        <v>77</v>
      </c>
      <c r="C78" s="29"/>
      <c r="D78" s="67"/>
      <c r="E78" s="49">
        <v>2240</v>
      </c>
      <c r="F78" s="67">
        <v>2240</v>
      </c>
      <c r="G78" s="68" t="s">
        <v>252</v>
      </c>
      <c r="H78" s="17">
        <v>45776</v>
      </c>
      <c r="I78" s="2">
        <f>мар.25!I78+F78-E78</f>
        <v>2240</v>
      </c>
    </row>
    <row r="79" spans="1:9" x14ac:dyDescent="0.25">
      <c r="A79" s="1"/>
      <c r="B79" s="1">
        <v>78</v>
      </c>
      <c r="C79" s="29"/>
      <c r="D79" s="67"/>
      <c r="E79" s="49">
        <v>0</v>
      </c>
      <c r="F79" s="67"/>
      <c r="G79" s="68"/>
      <c r="H79" s="17"/>
      <c r="I79" s="2">
        <f>мар.25!I79+F79-E79</f>
        <v>0</v>
      </c>
    </row>
    <row r="80" spans="1:9" x14ac:dyDescent="0.25">
      <c r="A80" s="1"/>
      <c r="B80" s="1">
        <v>79</v>
      </c>
      <c r="C80" s="29"/>
      <c r="D80" s="67"/>
      <c r="E80" s="49">
        <v>2240</v>
      </c>
      <c r="F80" s="67"/>
      <c r="G80" s="68"/>
      <c r="H80" s="17"/>
      <c r="I80" s="2">
        <f>мар.25!I80+F80-E80</f>
        <v>-2240</v>
      </c>
    </row>
    <row r="81" spans="1:9" x14ac:dyDescent="0.25">
      <c r="A81" s="1"/>
      <c r="B81" s="1">
        <v>80</v>
      </c>
      <c r="C81" s="29"/>
      <c r="D81" s="67"/>
      <c r="E81" s="49">
        <v>0</v>
      </c>
      <c r="F81" s="67"/>
      <c r="G81" s="68"/>
      <c r="H81" s="17"/>
      <c r="I81" s="2">
        <f>мар.25!I81+F81-E81</f>
        <v>0</v>
      </c>
    </row>
    <row r="82" spans="1:9" x14ac:dyDescent="0.25">
      <c r="A82" s="1"/>
      <c r="B82" s="1">
        <v>81</v>
      </c>
      <c r="C82" s="29"/>
      <c r="D82" s="67"/>
      <c r="E82" s="49">
        <v>2240</v>
      </c>
      <c r="F82" s="67">
        <v>2240</v>
      </c>
      <c r="G82" s="68" t="s">
        <v>253</v>
      </c>
      <c r="H82" s="17">
        <v>45765</v>
      </c>
      <c r="I82" s="2">
        <f>мар.25!I82+F82-E82</f>
        <v>0</v>
      </c>
    </row>
    <row r="83" spans="1:9" x14ac:dyDescent="0.25">
      <c r="A83" s="1"/>
      <c r="B83" s="1">
        <v>82</v>
      </c>
      <c r="C83" s="20"/>
      <c r="D83" s="67"/>
      <c r="E83" s="49">
        <v>2240</v>
      </c>
      <c r="F83" s="67">
        <v>2240</v>
      </c>
      <c r="G83" s="68" t="s">
        <v>254</v>
      </c>
      <c r="H83" s="17">
        <v>45748</v>
      </c>
      <c r="I83" s="2">
        <f>мар.25!I83+F83-E83</f>
        <v>-2240</v>
      </c>
    </row>
    <row r="84" spans="1:9" x14ac:dyDescent="0.25">
      <c r="A84" s="27"/>
      <c r="B84" s="1">
        <v>83</v>
      </c>
      <c r="C84" s="20"/>
      <c r="D84" s="67"/>
      <c r="E84" s="49">
        <v>2240</v>
      </c>
      <c r="F84" s="67">
        <v>2240</v>
      </c>
      <c r="G84" s="68" t="s">
        <v>255</v>
      </c>
      <c r="H84" s="17">
        <v>45751</v>
      </c>
      <c r="I84" s="2">
        <f>мар.25!I84+F84-E84</f>
        <v>-2240</v>
      </c>
    </row>
    <row r="85" spans="1:9" x14ac:dyDescent="0.25">
      <c r="A85" s="1"/>
      <c r="B85" s="1">
        <v>84</v>
      </c>
      <c r="C85" s="29"/>
      <c r="D85" s="67"/>
      <c r="E85" s="49">
        <v>2240</v>
      </c>
      <c r="F85" s="67">
        <v>10000</v>
      </c>
      <c r="G85" s="68" t="s">
        <v>256</v>
      </c>
      <c r="H85" s="17" t="s">
        <v>257</v>
      </c>
      <c r="I85" s="2">
        <f>мар.25!I85+F85-E85</f>
        <v>6040</v>
      </c>
    </row>
    <row r="86" spans="1:9" x14ac:dyDescent="0.25">
      <c r="A86" s="1"/>
      <c r="B86" s="1">
        <v>85</v>
      </c>
      <c r="C86" s="29"/>
      <c r="D86" s="67"/>
      <c r="E86" s="50"/>
      <c r="F86" s="67"/>
      <c r="G86" s="68"/>
      <c r="H86" s="17"/>
      <c r="I86" s="2">
        <f>мар.25!I86+F86-E86</f>
        <v>0</v>
      </c>
    </row>
    <row r="87" spans="1:9" x14ac:dyDescent="0.25">
      <c r="A87" s="1"/>
      <c r="B87" s="1">
        <v>86</v>
      </c>
      <c r="C87" s="29"/>
      <c r="D87" s="67"/>
      <c r="E87" s="49">
        <v>2240</v>
      </c>
      <c r="F87" s="67">
        <v>2240</v>
      </c>
      <c r="G87" s="68" t="s">
        <v>258</v>
      </c>
      <c r="H87" s="17">
        <v>45755</v>
      </c>
      <c r="I87" s="2">
        <f>мар.25!I87+F87-E87</f>
        <v>0</v>
      </c>
    </row>
    <row r="88" spans="1:9" x14ac:dyDescent="0.25">
      <c r="A88" s="28"/>
      <c r="B88" s="1">
        <v>87</v>
      </c>
      <c r="C88" s="29"/>
      <c r="D88" s="67"/>
      <c r="E88" s="49">
        <v>2240</v>
      </c>
      <c r="F88" s="67"/>
      <c r="G88" s="68"/>
      <c r="H88" s="17"/>
      <c r="I88" s="2">
        <f>мар.25!I88+F88-E88</f>
        <v>-2240</v>
      </c>
    </row>
    <row r="89" spans="1:9" x14ac:dyDescent="0.25">
      <c r="A89" s="1"/>
      <c r="B89" s="1">
        <v>88</v>
      </c>
      <c r="C89" s="29"/>
      <c r="D89" s="67"/>
      <c r="E89" s="49">
        <v>2240</v>
      </c>
      <c r="F89" s="67">
        <v>2240</v>
      </c>
      <c r="G89" s="68" t="s">
        <v>259</v>
      </c>
      <c r="H89" s="17">
        <v>45750</v>
      </c>
      <c r="I89" s="2">
        <f>мар.25!I89+F89-E89</f>
        <v>-2240</v>
      </c>
    </row>
    <row r="90" spans="1:9" x14ac:dyDescent="0.25">
      <c r="A90" s="1"/>
      <c r="B90" s="1">
        <v>89</v>
      </c>
      <c r="C90" s="29"/>
      <c r="D90" s="67"/>
      <c r="E90" s="49">
        <v>2240</v>
      </c>
      <c r="F90" s="67">
        <v>2240</v>
      </c>
      <c r="G90" s="68" t="s">
        <v>260</v>
      </c>
      <c r="H90" s="17">
        <v>45757</v>
      </c>
      <c r="I90" s="2">
        <f>мар.25!I90+F90-E90</f>
        <v>0</v>
      </c>
    </row>
    <row r="91" spans="1:9" x14ac:dyDescent="0.25">
      <c r="A91" s="1"/>
      <c r="B91" s="1">
        <v>90</v>
      </c>
      <c r="C91" s="29"/>
      <c r="D91" s="67"/>
      <c r="E91" s="49">
        <v>2240</v>
      </c>
      <c r="F91" s="67">
        <v>4480</v>
      </c>
      <c r="G91" s="68" t="s">
        <v>261</v>
      </c>
      <c r="H91" s="17">
        <v>45760</v>
      </c>
      <c r="I91" s="2">
        <f>мар.25!I91+F91-E91</f>
        <v>0</v>
      </c>
    </row>
    <row r="92" spans="1:9" x14ac:dyDescent="0.25">
      <c r="A92" s="1"/>
      <c r="B92" s="1">
        <v>91</v>
      </c>
      <c r="C92" s="29"/>
      <c r="D92" s="67"/>
      <c r="E92" s="49">
        <v>2240</v>
      </c>
      <c r="F92" s="67"/>
      <c r="G92" s="68"/>
      <c r="H92" s="17"/>
      <c r="I92" s="2">
        <f>мар.25!I92+F92-E92</f>
        <v>-8960</v>
      </c>
    </row>
    <row r="93" spans="1:9" x14ac:dyDescent="0.25">
      <c r="A93" s="1"/>
      <c r="B93" s="1">
        <v>92</v>
      </c>
      <c r="C93" s="29"/>
      <c r="D93" s="67"/>
      <c r="E93" s="49">
        <v>2240</v>
      </c>
      <c r="F93" s="67">
        <v>6720</v>
      </c>
      <c r="G93" s="68" t="s">
        <v>262</v>
      </c>
      <c r="H93" s="17">
        <v>45762</v>
      </c>
      <c r="I93" s="2">
        <f>мар.25!I93+F93-E93</f>
        <v>4480</v>
      </c>
    </row>
    <row r="94" spans="1:9" x14ac:dyDescent="0.25">
      <c r="A94" s="1"/>
      <c r="B94" s="1">
        <v>93</v>
      </c>
      <c r="C94" s="29"/>
      <c r="D94" s="67"/>
      <c r="E94" s="50"/>
      <c r="F94" s="67"/>
      <c r="G94" s="68"/>
      <c r="H94" s="17"/>
      <c r="I94" s="2">
        <f>мар.25!I94+F94-E94</f>
        <v>0</v>
      </c>
    </row>
    <row r="95" spans="1:9" x14ac:dyDescent="0.25">
      <c r="A95" s="1"/>
      <c r="B95" s="1">
        <v>94</v>
      </c>
      <c r="C95" s="29"/>
      <c r="D95" s="67"/>
      <c r="E95" s="49">
        <v>2240</v>
      </c>
      <c r="F95" s="67">
        <v>2240</v>
      </c>
      <c r="G95" s="68" t="s">
        <v>263</v>
      </c>
      <c r="H95" s="17">
        <v>45755</v>
      </c>
      <c r="I95" s="2">
        <f>мар.25!I95+F95-E95</f>
        <v>-2240</v>
      </c>
    </row>
    <row r="96" spans="1:9" x14ac:dyDescent="0.25">
      <c r="A96" s="1"/>
      <c r="B96" s="1">
        <v>95</v>
      </c>
      <c r="C96" s="29"/>
      <c r="D96" s="67"/>
      <c r="E96" s="49">
        <v>2240</v>
      </c>
      <c r="F96" s="67">
        <v>4480</v>
      </c>
      <c r="G96" s="68" t="s">
        <v>264</v>
      </c>
      <c r="H96" s="17" t="s">
        <v>265</v>
      </c>
      <c r="I96" s="2">
        <f>мар.25!I96+F96-E96</f>
        <v>0</v>
      </c>
    </row>
    <row r="97" spans="1:9" x14ac:dyDescent="0.25">
      <c r="A97" s="1"/>
      <c r="B97" s="1">
        <v>96</v>
      </c>
      <c r="C97" s="20"/>
      <c r="D97" s="67"/>
      <c r="E97" s="49">
        <v>2240</v>
      </c>
      <c r="F97" s="67"/>
      <c r="G97" s="68"/>
      <c r="H97" s="17"/>
      <c r="I97" s="2">
        <f>мар.25!I97+F97-E97</f>
        <v>-2240</v>
      </c>
    </row>
    <row r="98" spans="1:9" x14ac:dyDescent="0.25">
      <c r="A98" s="1"/>
      <c r="B98" s="1">
        <v>97</v>
      </c>
      <c r="C98" s="29"/>
      <c r="D98" s="67"/>
      <c r="E98" s="49">
        <v>2240</v>
      </c>
      <c r="F98" s="67"/>
      <c r="G98" s="68"/>
      <c r="H98" s="17"/>
      <c r="I98" s="2">
        <f>мар.25!I98+F98-E98</f>
        <v>-8960</v>
      </c>
    </row>
    <row r="99" spans="1:9" x14ac:dyDescent="0.25">
      <c r="A99" s="1"/>
      <c r="B99" s="1">
        <v>98</v>
      </c>
      <c r="C99" s="29"/>
      <c r="D99" s="67"/>
      <c r="E99" s="49">
        <v>2240</v>
      </c>
      <c r="F99" s="67">
        <v>2240</v>
      </c>
      <c r="G99" s="68" t="s">
        <v>266</v>
      </c>
      <c r="H99" s="17">
        <v>45754</v>
      </c>
      <c r="I99" s="2">
        <f>мар.25!I99+F99-E99</f>
        <v>0</v>
      </c>
    </row>
    <row r="100" spans="1:9" x14ac:dyDescent="0.25">
      <c r="A100" s="1"/>
      <c r="B100" s="1">
        <v>99</v>
      </c>
      <c r="C100" s="29"/>
      <c r="D100" s="67"/>
      <c r="E100" s="49">
        <v>2240</v>
      </c>
      <c r="F100" s="67">
        <v>2240</v>
      </c>
      <c r="G100" s="68" t="s">
        <v>267</v>
      </c>
      <c r="H100" s="17">
        <v>45754</v>
      </c>
      <c r="I100" s="2">
        <f>мар.25!I100+F100-E100</f>
        <v>0</v>
      </c>
    </row>
    <row r="101" spans="1:9" x14ac:dyDescent="0.25">
      <c r="A101" s="1"/>
      <c r="B101" s="1">
        <v>100</v>
      </c>
      <c r="C101" s="29"/>
      <c r="D101" s="67"/>
      <c r="E101" s="49">
        <v>2240</v>
      </c>
      <c r="F101" s="67"/>
      <c r="G101" s="68"/>
      <c r="H101" s="17"/>
      <c r="I101" s="2">
        <f>мар.25!I101+F101-E101</f>
        <v>-8960</v>
      </c>
    </row>
    <row r="102" spans="1:9" x14ac:dyDescent="0.25">
      <c r="A102" s="1"/>
      <c r="B102" s="1">
        <v>101</v>
      </c>
      <c r="C102" s="29"/>
      <c r="D102" s="67"/>
      <c r="E102" s="50"/>
      <c r="F102" s="67"/>
      <c r="G102" s="68"/>
      <c r="H102" s="17"/>
      <c r="I102" s="2">
        <f>мар.25!I102+F102-E102</f>
        <v>0</v>
      </c>
    </row>
    <row r="103" spans="1:9" x14ac:dyDescent="0.25">
      <c r="A103" s="1"/>
      <c r="B103" s="1">
        <v>102</v>
      </c>
      <c r="C103" s="29"/>
      <c r="D103" s="67"/>
      <c r="E103" s="49">
        <v>2240</v>
      </c>
      <c r="F103" s="67"/>
      <c r="G103" s="68"/>
      <c r="H103" s="17"/>
      <c r="I103" s="2">
        <f>мар.25!I103+F103-E103</f>
        <v>-8960</v>
      </c>
    </row>
    <row r="104" spans="1:9" x14ac:dyDescent="0.25">
      <c r="A104" s="1"/>
      <c r="B104" s="1">
        <v>103</v>
      </c>
      <c r="C104" s="29"/>
      <c r="D104" s="67"/>
      <c r="E104" s="49">
        <v>2240</v>
      </c>
      <c r="F104" s="67"/>
      <c r="G104" s="68"/>
      <c r="H104" s="17"/>
      <c r="I104" s="2">
        <f>мар.25!I104+F104-E104</f>
        <v>0</v>
      </c>
    </row>
    <row r="105" spans="1:9" x14ac:dyDescent="0.25">
      <c r="A105" s="1"/>
      <c r="B105" s="1">
        <v>104</v>
      </c>
      <c r="C105" s="29"/>
      <c r="D105" s="67"/>
      <c r="E105" s="49">
        <v>2240</v>
      </c>
      <c r="F105" s="67">
        <v>2240</v>
      </c>
      <c r="G105" s="68" t="s">
        <v>268</v>
      </c>
      <c r="H105" s="17">
        <v>45749</v>
      </c>
      <c r="I105" s="2">
        <f>мар.25!I105+F105-E105</f>
        <v>0</v>
      </c>
    </row>
    <row r="106" spans="1:9" x14ac:dyDescent="0.25">
      <c r="A106" s="1"/>
      <c r="B106" s="1">
        <v>105</v>
      </c>
      <c r="C106" s="29"/>
      <c r="D106" s="67"/>
      <c r="E106" s="49">
        <v>2240</v>
      </c>
      <c r="F106" s="67"/>
      <c r="G106" s="68"/>
      <c r="H106" s="17"/>
      <c r="I106" s="2">
        <f>мар.25!I106+F106-E106</f>
        <v>-8960</v>
      </c>
    </row>
    <row r="107" spans="1:9" x14ac:dyDescent="0.25">
      <c r="A107" s="1"/>
      <c r="B107" s="1">
        <v>106</v>
      </c>
      <c r="C107" s="29"/>
      <c r="D107" s="67"/>
      <c r="E107" s="49">
        <v>2240</v>
      </c>
      <c r="F107" s="67"/>
      <c r="G107" s="68"/>
      <c r="H107" s="17"/>
      <c r="I107" s="2">
        <f>мар.25!I107+F107-E107</f>
        <v>-8960</v>
      </c>
    </row>
    <row r="108" spans="1:9" x14ac:dyDescent="0.25">
      <c r="A108" s="1"/>
      <c r="B108" s="1">
        <v>107</v>
      </c>
      <c r="C108" s="29"/>
      <c r="D108" s="67"/>
      <c r="E108" s="49">
        <v>2240</v>
      </c>
      <c r="F108" s="67"/>
      <c r="G108" s="68"/>
      <c r="H108" s="17"/>
      <c r="I108" s="2">
        <f>мар.25!I108+F108-E108</f>
        <v>-2240</v>
      </c>
    </row>
    <row r="109" spans="1:9" x14ac:dyDescent="0.25">
      <c r="A109" s="1"/>
      <c r="B109" s="1">
        <v>108</v>
      </c>
      <c r="C109" s="29"/>
      <c r="D109" s="67"/>
      <c r="E109" s="50"/>
      <c r="F109" s="67"/>
      <c r="G109" s="68"/>
      <c r="H109" s="17"/>
      <c r="I109" s="2">
        <f>мар.25!I109+F109-E109</f>
        <v>0</v>
      </c>
    </row>
    <row r="110" spans="1:9" x14ac:dyDescent="0.25">
      <c r="A110" s="1"/>
      <c r="B110" s="1">
        <v>109</v>
      </c>
      <c r="C110" s="29"/>
      <c r="D110" s="67"/>
      <c r="E110" s="50"/>
      <c r="F110" s="67"/>
      <c r="G110" s="68"/>
      <c r="H110" s="17"/>
      <c r="I110" s="2">
        <f>мар.25!I110+F110-E110</f>
        <v>0</v>
      </c>
    </row>
    <row r="111" spans="1:9" x14ac:dyDescent="0.25">
      <c r="A111" s="1"/>
      <c r="B111" s="1">
        <v>110</v>
      </c>
      <c r="C111" s="29"/>
      <c r="D111" s="67"/>
      <c r="E111" s="49">
        <v>2240</v>
      </c>
      <c r="F111" s="67"/>
      <c r="G111" s="68"/>
      <c r="H111" s="17"/>
      <c r="I111" s="2">
        <f>мар.25!I111+F111-E111</f>
        <v>-8960</v>
      </c>
    </row>
    <row r="112" spans="1:9" x14ac:dyDescent="0.25">
      <c r="A112" s="1"/>
      <c r="B112" s="1">
        <v>111</v>
      </c>
      <c r="C112" s="29"/>
      <c r="D112" s="67"/>
      <c r="E112" s="49">
        <v>2240</v>
      </c>
      <c r="F112" s="67"/>
      <c r="G112" s="68"/>
      <c r="H112" s="17"/>
      <c r="I112" s="2">
        <f>мар.25!I112+F112-E112</f>
        <v>-2240</v>
      </c>
    </row>
    <row r="113" spans="1:9" x14ac:dyDescent="0.25">
      <c r="A113" s="1"/>
      <c r="B113" s="1">
        <v>112</v>
      </c>
      <c r="C113" s="29"/>
      <c r="D113" s="67"/>
      <c r="E113" s="49">
        <v>2240</v>
      </c>
      <c r="F113" s="67"/>
      <c r="G113" s="68"/>
      <c r="H113" s="17"/>
      <c r="I113" s="2">
        <f>мар.25!I113+F113-E113</f>
        <v>40</v>
      </c>
    </row>
    <row r="114" spans="1:9" x14ac:dyDescent="0.25">
      <c r="A114" s="1"/>
      <c r="B114" s="1">
        <v>113</v>
      </c>
      <c r="C114" s="29"/>
      <c r="D114" s="67"/>
      <c r="E114" s="50">
        <v>0</v>
      </c>
      <c r="F114" s="67"/>
      <c r="G114" s="68"/>
      <c r="H114" s="17"/>
      <c r="I114" s="2">
        <f>мар.25!I114+F114-E114</f>
        <v>0</v>
      </c>
    </row>
    <row r="115" spans="1:9" x14ac:dyDescent="0.25">
      <c r="A115" s="28"/>
      <c r="B115" s="1">
        <v>114</v>
      </c>
      <c r="C115" s="29"/>
      <c r="D115" s="67"/>
      <c r="E115" s="49">
        <v>2240</v>
      </c>
      <c r="F115" s="67"/>
      <c r="G115" s="68"/>
      <c r="H115" s="17"/>
      <c r="I115" s="2">
        <f>мар.25!I115+F115-E115</f>
        <v>16920</v>
      </c>
    </row>
    <row r="116" spans="1:9" x14ac:dyDescent="0.25">
      <c r="A116" s="1"/>
      <c r="B116" s="1">
        <v>115</v>
      </c>
      <c r="C116" s="29"/>
      <c r="D116" s="67"/>
      <c r="E116" s="49">
        <v>2240</v>
      </c>
      <c r="F116" s="67"/>
      <c r="G116" s="68"/>
      <c r="H116" s="17"/>
      <c r="I116" s="2">
        <f>мар.25!I116+F116-E116</f>
        <v>4480</v>
      </c>
    </row>
    <row r="117" spans="1:9" x14ac:dyDescent="0.25">
      <c r="A117" s="1"/>
      <c r="B117" s="1">
        <v>116</v>
      </c>
      <c r="C117" s="20"/>
      <c r="D117" s="67"/>
      <c r="E117" s="49">
        <v>2240</v>
      </c>
      <c r="F117" s="67">
        <v>4480</v>
      </c>
      <c r="G117" s="68" t="s">
        <v>269</v>
      </c>
      <c r="H117" s="17">
        <v>45769</v>
      </c>
      <c r="I117" s="2">
        <f>мар.25!I117+F117-E117</f>
        <v>8960</v>
      </c>
    </row>
    <row r="118" spans="1:9" x14ac:dyDescent="0.25">
      <c r="A118" s="1"/>
      <c r="B118" s="1">
        <v>117</v>
      </c>
      <c r="C118" s="29"/>
      <c r="D118" s="67"/>
      <c r="E118" s="49">
        <v>2240</v>
      </c>
      <c r="F118" s="67"/>
      <c r="G118" s="68"/>
      <c r="H118" s="17"/>
      <c r="I118" s="2">
        <f>мар.25!I118+F118-E118</f>
        <v>-2240</v>
      </c>
    </row>
    <row r="119" spans="1:9" x14ac:dyDescent="0.25">
      <c r="A119" s="1"/>
      <c r="B119" s="1">
        <v>118</v>
      </c>
      <c r="C119" s="29"/>
      <c r="D119" s="67"/>
      <c r="E119" s="49">
        <v>2240</v>
      </c>
      <c r="F119" s="67">
        <v>2240</v>
      </c>
      <c r="G119" s="68" t="s">
        <v>270</v>
      </c>
      <c r="H119" s="17">
        <v>45763</v>
      </c>
      <c r="I119" s="2">
        <f>мар.25!I119+F119-E119</f>
        <v>0</v>
      </c>
    </row>
    <row r="120" spans="1:9" x14ac:dyDescent="0.25">
      <c r="A120" s="1"/>
      <c r="B120" s="1">
        <v>119</v>
      </c>
      <c r="C120" s="29"/>
      <c r="D120" s="67"/>
      <c r="E120" s="49">
        <v>2240</v>
      </c>
      <c r="F120" s="67"/>
      <c r="G120" s="68"/>
      <c r="H120" s="17"/>
      <c r="I120" s="2">
        <f>мар.25!I120+F120-E120</f>
        <v>17920</v>
      </c>
    </row>
    <row r="121" spans="1:9" x14ac:dyDescent="0.25">
      <c r="A121" s="1"/>
      <c r="B121" s="1">
        <v>120</v>
      </c>
      <c r="C121" s="29"/>
      <c r="D121" s="67"/>
      <c r="E121" s="50"/>
      <c r="F121" s="67"/>
      <c r="G121" s="68"/>
      <c r="H121" s="17"/>
      <c r="I121" s="2">
        <f>мар.25!I121+F121-E121</f>
        <v>0</v>
      </c>
    </row>
    <row r="122" spans="1:9" x14ac:dyDescent="0.25">
      <c r="A122" s="1"/>
      <c r="B122" s="1">
        <v>121</v>
      </c>
      <c r="C122" s="29"/>
      <c r="D122" s="67"/>
      <c r="E122" s="50"/>
      <c r="F122" s="67"/>
      <c r="G122" s="68"/>
      <c r="H122" s="17"/>
      <c r="I122" s="2">
        <f>мар.25!I122+F122-E122</f>
        <v>0</v>
      </c>
    </row>
    <row r="123" spans="1:9" x14ac:dyDescent="0.25">
      <c r="A123" s="1"/>
      <c r="B123" s="1">
        <v>122</v>
      </c>
      <c r="C123" s="29"/>
      <c r="D123" s="67"/>
      <c r="E123" s="50"/>
      <c r="F123" s="67"/>
      <c r="G123" s="68"/>
      <c r="H123" s="17"/>
      <c r="I123" s="2">
        <f>мар.25!I123+F123-E123</f>
        <v>0</v>
      </c>
    </row>
    <row r="124" spans="1:9" x14ac:dyDescent="0.25">
      <c r="A124" s="1"/>
      <c r="B124" s="1">
        <v>123</v>
      </c>
      <c r="C124" s="29"/>
      <c r="D124" s="67"/>
      <c r="E124" s="50"/>
      <c r="F124" s="67"/>
      <c r="G124" s="68"/>
      <c r="H124" s="17"/>
      <c r="I124" s="2">
        <f>мар.25!I124+F124-E124</f>
        <v>0</v>
      </c>
    </row>
    <row r="125" spans="1:9" x14ac:dyDescent="0.25">
      <c r="A125" s="1"/>
      <c r="B125" s="1">
        <v>124</v>
      </c>
      <c r="C125" s="29"/>
      <c r="D125" s="67"/>
      <c r="E125" s="50"/>
      <c r="F125" s="67"/>
      <c r="G125" s="68"/>
      <c r="H125" s="17"/>
      <c r="I125" s="2">
        <f>мар.25!I125+F125-E125</f>
        <v>0</v>
      </c>
    </row>
    <row r="126" spans="1:9" x14ac:dyDescent="0.25">
      <c r="A126" s="1"/>
      <c r="B126" s="1">
        <v>125</v>
      </c>
      <c r="C126" s="29"/>
      <c r="D126" s="67"/>
      <c r="E126" s="50"/>
      <c r="F126" s="67"/>
      <c r="G126" s="68"/>
      <c r="H126" s="17"/>
      <c r="I126" s="2">
        <f>мар.25!I126+F126-E126</f>
        <v>0</v>
      </c>
    </row>
    <row r="127" spans="1:9" x14ac:dyDescent="0.25">
      <c r="A127" s="1"/>
      <c r="B127" s="1">
        <v>126</v>
      </c>
      <c r="C127" s="29"/>
      <c r="D127" s="67"/>
      <c r="E127" s="50"/>
      <c r="F127" s="67"/>
      <c r="G127" s="68"/>
      <c r="H127" s="17"/>
      <c r="I127" s="2">
        <f>мар.25!I127+F127-E127</f>
        <v>0</v>
      </c>
    </row>
    <row r="128" spans="1:9" x14ac:dyDescent="0.25">
      <c r="A128" s="1"/>
      <c r="B128" s="1">
        <v>127</v>
      </c>
      <c r="C128" s="29"/>
      <c r="D128" s="67"/>
      <c r="E128" s="50"/>
      <c r="F128" s="67"/>
      <c r="G128" s="68"/>
      <c r="H128" s="17"/>
      <c r="I128" s="2">
        <f>мар.25!I128+F128-E128</f>
        <v>0</v>
      </c>
    </row>
    <row r="129" spans="1:9" x14ac:dyDescent="0.25">
      <c r="A129" s="1"/>
      <c r="B129" s="1">
        <v>128</v>
      </c>
      <c r="C129" s="29"/>
      <c r="D129" s="67"/>
      <c r="E129" s="50"/>
      <c r="F129" s="67"/>
      <c r="G129" s="68"/>
      <c r="H129" s="17"/>
      <c r="I129" s="2">
        <f>мар.25!I129+F129-E129</f>
        <v>0</v>
      </c>
    </row>
    <row r="130" spans="1:9" x14ac:dyDescent="0.25">
      <c r="A130" s="1"/>
      <c r="B130" s="1">
        <v>129</v>
      </c>
      <c r="C130" s="29"/>
      <c r="D130" s="67"/>
      <c r="E130" s="50"/>
      <c r="F130" s="67"/>
      <c r="G130" s="68"/>
      <c r="H130" s="17"/>
      <c r="I130" s="2">
        <f>мар.25!I130+F130-E130</f>
        <v>0</v>
      </c>
    </row>
    <row r="131" spans="1:9" x14ac:dyDescent="0.25">
      <c r="A131" s="1"/>
      <c r="B131" s="1">
        <v>130</v>
      </c>
      <c r="C131" s="29"/>
      <c r="D131" s="67"/>
      <c r="E131" s="50"/>
      <c r="F131" s="67"/>
      <c r="G131" s="68"/>
      <c r="H131" s="17"/>
      <c r="I131" s="2">
        <f>мар.25!I131+F131-E131</f>
        <v>0</v>
      </c>
    </row>
    <row r="132" spans="1:9" x14ac:dyDescent="0.25">
      <c r="A132" s="1"/>
      <c r="B132" s="1">
        <v>131</v>
      </c>
      <c r="C132" s="29"/>
      <c r="D132" s="67"/>
      <c r="E132" s="50"/>
      <c r="F132" s="67"/>
      <c r="G132" s="68"/>
      <c r="H132" s="17"/>
      <c r="I132" s="2">
        <f>мар.25!I132+F132-E132</f>
        <v>0</v>
      </c>
    </row>
    <row r="133" spans="1:9" x14ac:dyDescent="0.25">
      <c r="A133" s="1"/>
      <c r="B133" s="1">
        <v>132</v>
      </c>
      <c r="C133" s="29"/>
      <c r="D133" s="67"/>
      <c r="E133" s="50"/>
      <c r="F133" s="67"/>
      <c r="G133" s="68"/>
      <c r="H133" s="17"/>
      <c r="I133" s="2">
        <f>мар.25!I133+F133-E133</f>
        <v>0</v>
      </c>
    </row>
    <row r="134" spans="1:9" x14ac:dyDescent="0.25">
      <c r="A134" s="1"/>
      <c r="B134" s="1">
        <v>133</v>
      </c>
      <c r="C134" s="29"/>
      <c r="D134" s="67"/>
      <c r="E134" s="50"/>
      <c r="F134" s="67"/>
      <c r="G134" s="68"/>
      <c r="H134" s="17"/>
      <c r="I134" s="2">
        <f>мар.25!I134+F134-E134</f>
        <v>0</v>
      </c>
    </row>
    <row r="135" spans="1:9" x14ac:dyDescent="0.25">
      <c r="A135" s="1"/>
      <c r="B135" s="1">
        <v>134</v>
      </c>
      <c r="C135" s="29"/>
      <c r="D135" s="67"/>
      <c r="E135" s="50"/>
      <c r="F135" s="67"/>
      <c r="G135" s="68"/>
      <c r="H135" s="17"/>
      <c r="I135" s="2">
        <f>мар.25!I135+F135-E135</f>
        <v>0</v>
      </c>
    </row>
    <row r="136" spans="1:9" x14ac:dyDescent="0.25">
      <c r="A136" s="1"/>
      <c r="B136" s="1">
        <v>135</v>
      </c>
      <c r="C136" s="29"/>
      <c r="D136" s="67"/>
      <c r="E136" s="50"/>
      <c r="F136" s="67"/>
      <c r="G136" s="68"/>
      <c r="H136" s="17"/>
      <c r="I136" s="2">
        <f>мар.25!I136+F136-E136</f>
        <v>0</v>
      </c>
    </row>
    <row r="137" spans="1:9" x14ac:dyDescent="0.25">
      <c r="A137" s="1"/>
      <c r="B137" s="1">
        <v>136</v>
      </c>
      <c r="C137" s="29"/>
      <c r="D137" s="67"/>
      <c r="E137" s="50"/>
      <c r="F137" s="67"/>
      <c r="G137" s="68"/>
      <c r="H137" s="17"/>
      <c r="I137" s="2">
        <f>мар.25!I137+F137-E137</f>
        <v>0</v>
      </c>
    </row>
    <row r="138" spans="1:9" x14ac:dyDescent="0.25">
      <c r="A138" s="1"/>
      <c r="B138" s="1">
        <v>137</v>
      </c>
      <c r="C138" s="29"/>
      <c r="D138" s="67"/>
      <c r="E138" s="50"/>
      <c r="F138" s="67"/>
      <c r="G138" s="68"/>
      <c r="H138" s="17"/>
      <c r="I138" s="2">
        <f>мар.25!I138+F138-E138</f>
        <v>0</v>
      </c>
    </row>
    <row r="139" spans="1:9" x14ac:dyDescent="0.25">
      <c r="A139" s="1"/>
      <c r="B139" s="1">
        <v>138</v>
      </c>
      <c r="C139" s="29"/>
      <c r="D139" s="67"/>
      <c r="E139" s="50"/>
      <c r="F139" s="67"/>
      <c r="G139" s="68"/>
      <c r="H139" s="17"/>
      <c r="I139" s="2">
        <f>мар.25!I139+F139-E139</f>
        <v>0</v>
      </c>
    </row>
    <row r="140" spans="1:9" x14ac:dyDescent="0.25">
      <c r="A140" s="1"/>
      <c r="B140" s="1">
        <v>139</v>
      </c>
      <c r="C140" s="29"/>
      <c r="D140" s="67"/>
      <c r="E140" s="49">
        <v>2240</v>
      </c>
      <c r="F140" s="67">
        <v>2240</v>
      </c>
      <c r="G140" s="68" t="s">
        <v>271</v>
      </c>
      <c r="H140" s="17">
        <v>45762</v>
      </c>
      <c r="I140" s="2">
        <f>мар.25!I140+F140-E140</f>
        <v>-2240</v>
      </c>
    </row>
    <row r="141" spans="1:9" x14ac:dyDescent="0.25">
      <c r="A141" s="1"/>
      <c r="B141" s="1">
        <v>140</v>
      </c>
      <c r="C141" s="29"/>
      <c r="D141" s="67"/>
      <c r="E141" s="49">
        <v>2240</v>
      </c>
      <c r="F141" s="67"/>
      <c r="G141" s="68"/>
      <c r="H141" s="17"/>
      <c r="I141" s="2">
        <f>мар.25!I141+F141-E141</f>
        <v>-2240</v>
      </c>
    </row>
    <row r="142" spans="1:9" x14ac:dyDescent="0.25">
      <c r="A142" s="1"/>
      <c r="B142" s="1">
        <v>141</v>
      </c>
      <c r="C142" s="20"/>
      <c r="D142" s="67"/>
      <c r="E142" s="49">
        <v>2240</v>
      </c>
      <c r="F142" s="67">
        <v>2740</v>
      </c>
      <c r="G142" s="68" t="s">
        <v>272</v>
      </c>
      <c r="H142" s="17">
        <v>45768</v>
      </c>
      <c r="I142" s="2">
        <f>мар.25!I142+F142-E142</f>
        <v>-1490</v>
      </c>
    </row>
    <row r="143" spans="1:9" x14ac:dyDescent="0.25">
      <c r="A143" s="1"/>
      <c r="B143" s="1">
        <v>142.143</v>
      </c>
      <c r="C143" s="29"/>
      <c r="D143" s="67"/>
      <c r="E143" s="49">
        <v>2240</v>
      </c>
      <c r="F143" s="67"/>
      <c r="G143" s="68"/>
      <c r="H143" s="17"/>
      <c r="I143" s="2">
        <f>мар.25!I143+F143-E143</f>
        <v>0</v>
      </c>
    </row>
    <row r="144" spans="1:9" x14ac:dyDescent="0.25">
      <c r="A144" s="1"/>
      <c r="B144" s="1">
        <v>144</v>
      </c>
      <c r="C144" s="29"/>
      <c r="D144" s="67"/>
      <c r="E144" s="49">
        <v>1240</v>
      </c>
      <c r="F144" s="67"/>
      <c r="G144" s="68"/>
      <c r="H144" s="17"/>
      <c r="I144" s="2">
        <f>мар.25!I144+F144-E144</f>
        <v>-4960</v>
      </c>
    </row>
    <row r="145" spans="1:9" x14ac:dyDescent="0.25">
      <c r="A145" s="1"/>
      <c r="B145" s="1">
        <v>145</v>
      </c>
      <c r="C145" s="29"/>
      <c r="D145" s="67"/>
      <c r="E145" s="49">
        <v>1240</v>
      </c>
      <c r="F145" s="67"/>
      <c r="G145" s="68"/>
      <c r="H145" s="17"/>
      <c r="I145" s="2">
        <f>мар.25!I145+F145-E145</f>
        <v>-1240</v>
      </c>
    </row>
    <row r="146" spans="1:9" x14ac:dyDescent="0.25">
      <c r="A146" s="1"/>
      <c r="B146" s="1">
        <v>146</v>
      </c>
      <c r="C146" s="8"/>
      <c r="D146" s="67"/>
      <c r="E146" s="49">
        <v>1240</v>
      </c>
      <c r="F146" s="67"/>
      <c r="G146" s="68"/>
      <c r="H146" s="17"/>
      <c r="I146" s="2">
        <f>мар.25!I146+F146-E146</f>
        <v>18100</v>
      </c>
    </row>
    <row r="147" spans="1:9" x14ac:dyDescent="0.25">
      <c r="A147" s="1"/>
      <c r="B147" s="1">
        <v>147</v>
      </c>
      <c r="C147" s="29"/>
      <c r="D147" s="67"/>
      <c r="E147" s="49">
        <v>1240</v>
      </c>
      <c r="F147" s="67"/>
      <c r="G147" s="68"/>
      <c r="H147" s="17"/>
      <c r="I147" s="2">
        <f>мар.25!I147+F147-E147</f>
        <v>-4960</v>
      </c>
    </row>
    <row r="148" spans="1:9" x14ac:dyDescent="0.25">
      <c r="A148" s="1"/>
      <c r="B148" s="1">
        <v>148</v>
      </c>
      <c r="C148" s="29"/>
      <c r="D148" s="67"/>
      <c r="E148" s="49">
        <v>1240</v>
      </c>
      <c r="F148" s="67"/>
      <c r="G148" s="68"/>
      <c r="H148" s="17"/>
      <c r="I148" s="2">
        <f>мар.25!I148+F148-E148</f>
        <v>-4960</v>
      </c>
    </row>
    <row r="149" spans="1:9" x14ac:dyDescent="0.25">
      <c r="A149" s="1"/>
      <c r="B149" s="1">
        <v>149</v>
      </c>
      <c r="C149" s="29"/>
      <c r="D149" s="67"/>
      <c r="E149" s="49">
        <v>1240</v>
      </c>
      <c r="F149" s="67"/>
      <c r="G149" s="68"/>
      <c r="H149" s="17"/>
      <c r="I149" s="2">
        <f>мар.25!I149+F149-E149</f>
        <v>1750</v>
      </c>
    </row>
    <row r="150" spans="1:9" x14ac:dyDescent="0.25">
      <c r="A150" s="1"/>
      <c r="B150" s="1">
        <v>150</v>
      </c>
      <c r="C150" s="29"/>
      <c r="D150" s="67"/>
      <c r="E150" s="49">
        <v>1240</v>
      </c>
      <c r="F150" s="67">
        <v>1300</v>
      </c>
      <c r="G150" s="68" t="s">
        <v>273</v>
      </c>
      <c r="H150" s="17">
        <v>45754</v>
      </c>
      <c r="I150" s="2">
        <f>мар.25!I150+F150-E150</f>
        <v>340</v>
      </c>
    </row>
    <row r="151" spans="1:9" x14ac:dyDescent="0.25">
      <c r="A151" s="1"/>
      <c r="B151" s="1">
        <v>151</v>
      </c>
      <c r="C151" s="29"/>
      <c r="D151" s="67"/>
      <c r="E151" s="49">
        <v>1240</v>
      </c>
      <c r="F151" s="67">
        <v>1240</v>
      </c>
      <c r="G151" s="68" t="s">
        <v>274</v>
      </c>
      <c r="H151" s="17">
        <v>45775</v>
      </c>
      <c r="I151" s="2">
        <f>мар.25!I151+F151-E151</f>
        <v>0</v>
      </c>
    </row>
    <row r="152" spans="1:9" x14ac:dyDescent="0.25">
      <c r="A152" s="1"/>
      <c r="B152" s="1">
        <v>152</v>
      </c>
      <c r="C152" s="29"/>
      <c r="D152" s="67"/>
      <c r="E152" s="49">
        <v>1240</v>
      </c>
      <c r="F152" s="67"/>
      <c r="G152" s="68"/>
      <c r="H152" s="17"/>
      <c r="I152" s="2">
        <f>мар.25!I152+F152-E152</f>
        <v>-4960</v>
      </c>
    </row>
    <row r="153" spans="1:9" x14ac:dyDescent="0.25">
      <c r="A153" s="1"/>
      <c r="B153" s="1">
        <v>153</v>
      </c>
      <c r="C153" s="8"/>
      <c r="D153" s="67"/>
      <c r="E153" s="49">
        <v>1240</v>
      </c>
      <c r="F153" s="67">
        <v>1300</v>
      </c>
      <c r="G153" s="68" t="s">
        <v>275</v>
      </c>
      <c r="H153" s="17">
        <v>45757</v>
      </c>
      <c r="I153" s="2">
        <f>мар.25!I153+F153-E153</f>
        <v>-360</v>
      </c>
    </row>
    <row r="154" spans="1:9" x14ac:dyDescent="0.25">
      <c r="A154" s="1"/>
      <c r="B154" s="1">
        <v>154</v>
      </c>
      <c r="C154" s="29"/>
      <c r="D154" s="67"/>
      <c r="E154" s="49">
        <v>1240</v>
      </c>
      <c r="F154" s="67"/>
      <c r="G154" s="68"/>
      <c r="H154" s="17"/>
      <c r="I154" s="2">
        <f>мар.25!I154+F154-E154</f>
        <v>-4960</v>
      </c>
    </row>
    <row r="155" spans="1:9" x14ac:dyDescent="0.25">
      <c r="A155" s="1"/>
      <c r="B155" s="1">
        <v>155</v>
      </c>
      <c r="C155" s="29"/>
      <c r="D155" s="67"/>
      <c r="E155" s="49">
        <v>1240</v>
      </c>
      <c r="F155" s="67"/>
      <c r="G155" s="68"/>
      <c r="H155" s="17"/>
      <c r="I155" s="2">
        <f>мар.25!I155+F155-E155</f>
        <v>-4960</v>
      </c>
    </row>
    <row r="156" spans="1:9" x14ac:dyDescent="0.25">
      <c r="A156" s="1"/>
      <c r="B156" s="1">
        <v>156</v>
      </c>
      <c r="C156" s="29"/>
      <c r="D156" s="67"/>
      <c r="E156" s="49">
        <v>1240</v>
      </c>
      <c r="F156" s="67"/>
      <c r="G156" s="68"/>
      <c r="H156" s="17"/>
      <c r="I156" s="2">
        <f>мар.25!I156+F156-E156</f>
        <v>0</v>
      </c>
    </row>
    <row r="157" spans="1:9" x14ac:dyDescent="0.25">
      <c r="A157" s="48"/>
      <c r="B157" s="1">
        <v>157</v>
      </c>
      <c r="C157" s="29"/>
      <c r="D157" s="67"/>
      <c r="E157" s="49">
        <v>1240</v>
      </c>
      <c r="F157" s="67"/>
      <c r="G157" s="68"/>
      <c r="H157" s="17"/>
      <c r="I157" s="2">
        <f>мар.25!I157+F157-E157</f>
        <v>0</v>
      </c>
    </row>
    <row r="158" spans="1:9" x14ac:dyDescent="0.25">
      <c r="A158" s="48"/>
      <c r="B158" s="1">
        <v>158</v>
      </c>
      <c r="C158" s="29"/>
      <c r="D158" s="67"/>
      <c r="E158" s="49">
        <v>1240</v>
      </c>
      <c r="F158" s="67"/>
      <c r="G158" s="68"/>
      <c r="H158" s="17"/>
      <c r="I158" s="2">
        <f>мар.25!I158+F158-E158</f>
        <v>-4960</v>
      </c>
    </row>
  </sheetData>
  <autoFilter ref="A3:I158" xr:uid="{00000000-0009-0000-0000-000004000000}"/>
  <mergeCells count="1">
    <mergeCell ref="C1:I2"/>
  </mergeCells>
  <conditionalFormatting sqref="I1:I158">
    <cfRule type="cellIs" dxfId="23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A1:I158"/>
  <sheetViews>
    <sheetView topLeftCell="A66" zoomScale="115" zoomScaleNormal="115" workbookViewId="0">
      <selection activeCell="F69" sqref="F69"/>
    </sheetView>
  </sheetViews>
  <sheetFormatPr defaultRowHeight="15" x14ac:dyDescent="0.25"/>
  <cols>
    <col min="4" max="4" width="12" customWidth="1"/>
    <col min="5" max="5" width="12.28515625" customWidth="1"/>
    <col min="6" max="6" width="11.5703125" bestFit="1" customWidth="1"/>
    <col min="7" max="7" width="11.7109375" customWidth="1"/>
    <col min="8" max="8" width="10.140625" bestFit="1" customWidth="1"/>
    <col min="9" max="9" width="14.7109375" bestFit="1" customWidth="1"/>
  </cols>
  <sheetData>
    <row r="1" spans="1:9" x14ac:dyDescent="0.25">
      <c r="A1" s="10" t="s">
        <v>2</v>
      </c>
      <c r="B1" s="67" t="s">
        <v>3</v>
      </c>
      <c r="C1" s="71">
        <v>45778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7" t="s">
        <v>13</v>
      </c>
      <c r="B3" s="67" t="s">
        <v>14</v>
      </c>
      <c r="C3" s="20" t="s">
        <v>8</v>
      </c>
      <c r="D3" s="67" t="s">
        <v>15</v>
      </c>
      <c r="E3" s="67" t="s">
        <v>16</v>
      </c>
      <c r="F3" s="14" t="s">
        <v>12</v>
      </c>
      <c r="G3" s="68" t="s">
        <v>17</v>
      </c>
      <c r="H3" s="17" t="s">
        <v>18</v>
      </c>
      <c r="I3" s="15" t="s">
        <v>19</v>
      </c>
    </row>
    <row r="4" spans="1:9" x14ac:dyDescent="0.25">
      <c r="A4" s="16"/>
      <c r="B4" s="67">
        <v>1</v>
      </c>
      <c r="C4" s="54"/>
      <c r="D4" s="67"/>
      <c r="E4" s="49">
        <v>2240</v>
      </c>
      <c r="F4" s="67">
        <v>5000</v>
      </c>
      <c r="G4" s="68" t="s">
        <v>276</v>
      </c>
      <c r="H4" s="17">
        <v>45803</v>
      </c>
      <c r="I4" s="2">
        <f>апр.25!I4+F4-E4</f>
        <v>-2200</v>
      </c>
    </row>
    <row r="5" spans="1:9" x14ac:dyDescent="0.25">
      <c r="A5" s="27"/>
      <c r="B5" s="67">
        <v>2</v>
      </c>
      <c r="C5" s="21"/>
      <c r="D5" s="67"/>
      <c r="E5" s="49">
        <v>2240</v>
      </c>
      <c r="F5" s="67">
        <v>11200</v>
      </c>
      <c r="G5" s="68" t="s">
        <v>277</v>
      </c>
      <c r="H5" s="17">
        <v>45796</v>
      </c>
      <c r="I5" s="2">
        <f>апр.25!I5+F5-E5</f>
        <v>0</v>
      </c>
    </row>
    <row r="6" spans="1:9" x14ac:dyDescent="0.25">
      <c r="A6" s="27"/>
      <c r="B6" s="25">
        <v>3</v>
      </c>
      <c r="C6" s="21"/>
      <c r="D6" s="25"/>
      <c r="E6" s="49">
        <v>2240</v>
      </c>
      <c r="F6" s="67"/>
      <c r="G6" s="68"/>
      <c r="H6" s="17"/>
      <c r="I6" s="2">
        <f>апр.25!I6+F6-E6</f>
        <v>-11200</v>
      </c>
    </row>
    <row r="7" spans="1:9" x14ac:dyDescent="0.25">
      <c r="A7" s="67"/>
      <c r="B7" s="67">
        <v>4</v>
      </c>
      <c r="C7" s="29"/>
      <c r="D7" s="67"/>
      <c r="E7" s="49">
        <v>2240</v>
      </c>
      <c r="F7" s="67">
        <v>2240</v>
      </c>
      <c r="G7" s="68" t="s">
        <v>278</v>
      </c>
      <c r="H7" s="17">
        <v>45782</v>
      </c>
      <c r="I7" s="2">
        <f>апр.25!I7+F7-E7</f>
        <v>0</v>
      </c>
    </row>
    <row r="8" spans="1:9" x14ac:dyDescent="0.25">
      <c r="A8" s="67"/>
      <c r="B8" s="67">
        <v>6</v>
      </c>
      <c r="C8" s="29"/>
      <c r="D8" s="67"/>
      <c r="E8" s="49"/>
      <c r="F8" s="67"/>
      <c r="G8" s="68"/>
      <c r="H8" s="17"/>
      <c r="I8" s="2">
        <f>апр.25!I8+F8-E8</f>
        <v>0</v>
      </c>
    </row>
    <row r="9" spans="1:9" x14ac:dyDescent="0.25">
      <c r="A9" s="67"/>
      <c r="B9" s="67">
        <v>7</v>
      </c>
      <c r="C9" s="29"/>
      <c r="D9" s="67"/>
      <c r="E9" s="49"/>
      <c r="F9" s="67"/>
      <c r="G9" s="68"/>
      <c r="H9" s="17"/>
      <c r="I9" s="2">
        <f>апр.25!I9+F9-E9</f>
        <v>0</v>
      </c>
    </row>
    <row r="10" spans="1:9" x14ac:dyDescent="0.25">
      <c r="A10" s="67"/>
      <c r="B10" s="67">
        <v>8</v>
      </c>
      <c r="C10" s="29"/>
      <c r="D10" s="67"/>
      <c r="E10" s="49">
        <v>2240</v>
      </c>
      <c r="F10" s="67">
        <v>4480</v>
      </c>
      <c r="G10" s="68" t="s">
        <v>279</v>
      </c>
      <c r="H10" s="17">
        <v>45791</v>
      </c>
      <c r="I10" s="2">
        <f>апр.25!I10+F10-E10</f>
        <v>2240</v>
      </c>
    </row>
    <row r="11" spans="1:9" x14ac:dyDescent="0.25">
      <c r="A11" s="67"/>
      <c r="B11" s="67">
        <v>9</v>
      </c>
      <c r="C11" s="20"/>
      <c r="D11" s="67"/>
      <c r="E11" s="49">
        <v>2240</v>
      </c>
      <c r="F11" s="67">
        <v>2300</v>
      </c>
      <c r="G11" s="68" t="s">
        <v>280</v>
      </c>
      <c r="H11" s="17">
        <v>45782</v>
      </c>
      <c r="I11" s="2">
        <f>апр.25!I11+F11-E11</f>
        <v>300</v>
      </c>
    </row>
    <row r="12" spans="1:9" x14ac:dyDescent="0.25">
      <c r="A12" s="67"/>
      <c r="B12" s="67">
        <v>10</v>
      </c>
      <c r="C12" s="20"/>
      <c r="D12" s="67"/>
      <c r="E12" s="49">
        <v>2240</v>
      </c>
      <c r="F12" s="67"/>
      <c r="G12" s="68"/>
      <c r="H12" s="17"/>
      <c r="I12" s="2">
        <f>апр.25!I12+F12-E12</f>
        <v>-11200</v>
      </c>
    </row>
    <row r="13" spans="1:9" x14ac:dyDescent="0.25">
      <c r="A13" s="67"/>
      <c r="B13" s="67">
        <v>11</v>
      </c>
      <c r="C13" s="20"/>
      <c r="D13" s="67"/>
      <c r="E13" s="49">
        <v>2240</v>
      </c>
      <c r="F13" s="67">
        <v>2240</v>
      </c>
      <c r="G13" s="68" t="s">
        <v>281</v>
      </c>
      <c r="H13" s="17">
        <v>45782</v>
      </c>
      <c r="I13" s="2">
        <f>апр.25!I13+F13-E13</f>
        <v>0</v>
      </c>
    </row>
    <row r="14" spans="1:9" x14ac:dyDescent="0.25">
      <c r="A14" s="67"/>
      <c r="B14" s="67">
        <v>12</v>
      </c>
      <c r="C14" s="29"/>
      <c r="D14" s="67"/>
      <c r="E14" s="49">
        <v>2240</v>
      </c>
      <c r="F14" s="67"/>
      <c r="G14" s="68"/>
      <c r="H14" s="17"/>
      <c r="I14" s="2">
        <f>апр.25!I14+F14-E14</f>
        <v>-6720</v>
      </c>
    </row>
    <row r="15" spans="1:9" x14ac:dyDescent="0.25">
      <c r="A15" s="27"/>
      <c r="B15" s="67">
        <v>13</v>
      </c>
      <c r="C15" s="20"/>
      <c r="D15" s="67"/>
      <c r="E15" s="49">
        <v>2240</v>
      </c>
      <c r="F15" s="67">
        <v>2240</v>
      </c>
      <c r="G15" s="68" t="s">
        <v>282</v>
      </c>
      <c r="H15" s="17">
        <v>45779</v>
      </c>
      <c r="I15" s="2">
        <f>апр.25!I15+F15-E15</f>
        <v>0</v>
      </c>
    </row>
    <row r="16" spans="1:9" x14ac:dyDescent="0.25">
      <c r="A16" s="67"/>
      <c r="B16" s="67">
        <v>14</v>
      </c>
      <c r="C16" s="20"/>
      <c r="D16" s="67"/>
      <c r="E16" s="49">
        <v>2240</v>
      </c>
      <c r="F16" s="67">
        <v>2240</v>
      </c>
      <c r="G16" s="68" t="s">
        <v>283</v>
      </c>
      <c r="H16" s="17">
        <v>45779</v>
      </c>
      <c r="I16" s="2">
        <f>апр.25!I16+F16-E16</f>
        <v>0</v>
      </c>
    </row>
    <row r="17" spans="1:9" x14ac:dyDescent="0.25">
      <c r="A17" s="67"/>
      <c r="B17" s="67">
        <v>15</v>
      </c>
      <c r="C17" s="29"/>
      <c r="D17" s="67"/>
      <c r="E17" s="49">
        <v>2240</v>
      </c>
      <c r="F17" s="67">
        <v>17920</v>
      </c>
      <c r="G17" s="68" t="s">
        <v>284</v>
      </c>
      <c r="H17" s="17">
        <v>45791</v>
      </c>
      <c r="I17" s="2">
        <f>апр.25!I17+F17-E17</f>
        <v>6720</v>
      </c>
    </row>
    <row r="18" spans="1:9" x14ac:dyDescent="0.25">
      <c r="A18" s="67"/>
      <c r="B18" s="67">
        <v>16</v>
      </c>
      <c r="C18" s="21"/>
      <c r="D18" s="67"/>
      <c r="E18" s="49">
        <v>2240</v>
      </c>
      <c r="F18" s="67"/>
      <c r="G18" s="68"/>
      <c r="H18" s="17"/>
      <c r="I18" s="2">
        <f>апр.25!I18+F18-E18</f>
        <v>-2240</v>
      </c>
    </row>
    <row r="19" spans="1:9" x14ac:dyDescent="0.25">
      <c r="A19" s="67"/>
      <c r="B19" s="67">
        <v>17</v>
      </c>
      <c r="C19" s="29"/>
      <c r="D19" s="67"/>
      <c r="E19" s="49">
        <v>2240</v>
      </c>
      <c r="F19" s="67"/>
      <c r="G19" s="68"/>
      <c r="H19" s="17"/>
      <c r="I19" s="2">
        <f>апр.25!I19+F19-E19</f>
        <v>2240</v>
      </c>
    </row>
    <row r="20" spans="1:9" x14ac:dyDescent="0.25">
      <c r="A20" s="67"/>
      <c r="B20" s="67">
        <v>18</v>
      </c>
      <c r="C20" s="20"/>
      <c r="D20" s="67"/>
      <c r="E20" s="49">
        <v>2240</v>
      </c>
      <c r="F20" s="67"/>
      <c r="G20" s="68"/>
      <c r="H20" s="17"/>
      <c r="I20" s="2">
        <f>апр.25!I20+F20-E20</f>
        <v>-6720</v>
      </c>
    </row>
    <row r="21" spans="1:9" x14ac:dyDescent="0.25">
      <c r="A21" s="67"/>
      <c r="B21" s="67">
        <v>19</v>
      </c>
      <c r="C21" s="20"/>
      <c r="D21" s="67"/>
      <c r="E21" s="49">
        <v>2240</v>
      </c>
      <c r="F21" s="67">
        <v>2000</v>
      </c>
      <c r="G21" s="68" t="s">
        <v>285</v>
      </c>
      <c r="H21" s="17">
        <v>45784</v>
      </c>
      <c r="I21" s="2">
        <f>апр.25!I21+F21-E21</f>
        <v>40</v>
      </c>
    </row>
    <row r="22" spans="1:9" x14ac:dyDescent="0.25">
      <c r="A22" s="67"/>
      <c r="B22" s="67">
        <v>20</v>
      </c>
      <c r="C22" s="29"/>
      <c r="D22" s="67"/>
      <c r="E22" s="50"/>
      <c r="F22" s="67"/>
      <c r="G22" s="68"/>
      <c r="H22" s="17"/>
      <c r="I22" s="2">
        <f>апр.25!I22+F22-E22</f>
        <v>0</v>
      </c>
    </row>
    <row r="23" spans="1:9" x14ac:dyDescent="0.25">
      <c r="A23" s="1"/>
      <c r="B23" s="1">
        <v>21</v>
      </c>
      <c r="C23" s="29"/>
      <c r="D23" s="67"/>
      <c r="E23" s="49">
        <v>2240</v>
      </c>
      <c r="F23" s="67">
        <v>2240</v>
      </c>
      <c r="G23" s="68" t="s">
        <v>286</v>
      </c>
      <c r="H23" s="17">
        <v>45798</v>
      </c>
      <c r="I23" s="2">
        <f>апр.25!I23+F23-E23</f>
        <v>0</v>
      </c>
    </row>
    <row r="24" spans="1:9" x14ac:dyDescent="0.25">
      <c r="A24" s="1"/>
      <c r="B24" s="1">
        <v>22</v>
      </c>
      <c r="C24" s="20"/>
      <c r="D24" s="67"/>
      <c r="E24" s="49">
        <v>2240</v>
      </c>
      <c r="F24" s="67"/>
      <c r="G24" s="68"/>
      <c r="H24" s="17"/>
      <c r="I24" s="2">
        <f>апр.25!I24+F24-E24</f>
        <v>2240</v>
      </c>
    </row>
    <row r="25" spans="1:9" x14ac:dyDescent="0.25">
      <c r="A25" s="1"/>
      <c r="B25" s="1">
        <v>23</v>
      </c>
      <c r="C25" s="20"/>
      <c r="D25" s="67"/>
      <c r="E25" s="49">
        <v>2240</v>
      </c>
      <c r="F25" s="67">
        <v>2240</v>
      </c>
      <c r="G25" s="68" t="s">
        <v>287</v>
      </c>
      <c r="H25" s="17">
        <v>45803</v>
      </c>
      <c r="I25" s="2">
        <f>апр.25!I25+F25-E25</f>
        <v>0</v>
      </c>
    </row>
    <row r="26" spans="1:9" x14ac:dyDescent="0.25">
      <c r="A26" s="1"/>
      <c r="B26" s="1">
        <v>24</v>
      </c>
      <c r="C26" s="20"/>
      <c r="D26" s="67"/>
      <c r="E26" s="49">
        <v>2240</v>
      </c>
      <c r="F26" s="67"/>
      <c r="G26" s="68"/>
      <c r="H26" s="17"/>
      <c r="I26" s="2">
        <f>апр.25!I26+F26-E26</f>
        <v>-11200</v>
      </c>
    </row>
    <row r="27" spans="1:9" x14ac:dyDescent="0.25">
      <c r="A27" s="1"/>
      <c r="B27" s="1">
        <v>25</v>
      </c>
      <c r="C27" s="29"/>
      <c r="D27" s="67"/>
      <c r="E27" s="49">
        <v>2240</v>
      </c>
      <c r="F27" s="67"/>
      <c r="G27" s="68"/>
      <c r="H27" s="17"/>
      <c r="I27" s="2">
        <f>апр.25!I27+F27-E27</f>
        <v>-4480</v>
      </c>
    </row>
    <row r="28" spans="1:9" x14ac:dyDescent="0.25">
      <c r="A28" s="27"/>
      <c r="B28" s="1">
        <v>26</v>
      </c>
      <c r="C28" s="29"/>
      <c r="D28" s="67"/>
      <c r="E28" s="49">
        <v>2240</v>
      </c>
      <c r="F28" s="67">
        <v>2240</v>
      </c>
      <c r="G28" s="68" t="s">
        <v>288</v>
      </c>
      <c r="H28" s="17">
        <v>45782</v>
      </c>
      <c r="I28" s="2">
        <f>апр.25!I28+F28-E28</f>
        <v>-2240</v>
      </c>
    </row>
    <row r="29" spans="1:9" x14ac:dyDescent="0.25">
      <c r="A29" s="1"/>
      <c r="B29" s="1">
        <v>27</v>
      </c>
      <c r="C29" s="29"/>
      <c r="D29" s="67"/>
      <c r="E29" s="49">
        <v>2240</v>
      </c>
      <c r="F29" s="67"/>
      <c r="G29" s="68"/>
      <c r="H29" s="17"/>
      <c r="I29" s="2">
        <f>апр.25!I29+F29-E29</f>
        <v>-11200</v>
      </c>
    </row>
    <row r="30" spans="1:9" x14ac:dyDescent="0.25">
      <c r="A30" s="1"/>
      <c r="B30" s="1">
        <v>28</v>
      </c>
      <c r="C30" s="29"/>
      <c r="D30" s="67"/>
      <c r="E30" s="49">
        <v>2240</v>
      </c>
      <c r="F30" s="67">
        <v>2500</v>
      </c>
      <c r="G30" s="68" t="s">
        <v>289</v>
      </c>
      <c r="H30" s="17">
        <v>45792</v>
      </c>
      <c r="I30" s="2">
        <f>апр.25!I30+F30-E30</f>
        <v>-1200</v>
      </c>
    </row>
    <row r="31" spans="1:9" x14ac:dyDescent="0.25">
      <c r="A31" s="1"/>
      <c r="B31" s="1">
        <v>29</v>
      </c>
      <c r="C31" s="29"/>
      <c r="D31" s="67"/>
      <c r="E31" s="49">
        <v>2240</v>
      </c>
      <c r="F31" s="67">
        <v>2240</v>
      </c>
      <c r="G31" s="68" t="s">
        <v>290</v>
      </c>
      <c r="H31" s="17">
        <v>45782</v>
      </c>
      <c r="I31" s="2">
        <f>апр.25!I31+F31-E31</f>
        <v>0</v>
      </c>
    </row>
    <row r="32" spans="1:9" x14ac:dyDescent="0.25">
      <c r="A32" s="1"/>
      <c r="B32" s="1">
        <v>30</v>
      </c>
      <c r="C32" s="29"/>
      <c r="D32" s="67"/>
      <c r="E32" s="49">
        <v>2240</v>
      </c>
      <c r="F32" s="67"/>
      <c r="G32" s="68"/>
      <c r="H32" s="17"/>
      <c r="I32" s="2">
        <f>апр.25!I32+F32-E32</f>
        <v>340</v>
      </c>
    </row>
    <row r="33" spans="1:9" x14ac:dyDescent="0.25">
      <c r="A33" s="1"/>
      <c r="B33" s="1">
        <v>31</v>
      </c>
      <c r="C33" s="29"/>
      <c r="D33" s="67"/>
      <c r="E33" s="49">
        <v>2240</v>
      </c>
      <c r="F33" s="67"/>
      <c r="G33" s="68"/>
      <c r="H33" s="17"/>
      <c r="I33" s="2">
        <f>апр.25!I33+F33-E33</f>
        <v>-2240</v>
      </c>
    </row>
    <row r="34" spans="1:9" x14ac:dyDescent="0.25">
      <c r="A34" s="1"/>
      <c r="B34" s="1">
        <v>32</v>
      </c>
      <c r="C34" s="29"/>
      <c r="D34" s="67"/>
      <c r="E34" s="49">
        <v>2240</v>
      </c>
      <c r="F34" s="67"/>
      <c r="G34" s="68"/>
      <c r="H34" s="17"/>
      <c r="I34" s="2">
        <f>апр.25!I34+F34-E34</f>
        <v>2240</v>
      </c>
    </row>
    <row r="35" spans="1:9" x14ac:dyDescent="0.25">
      <c r="A35" s="1"/>
      <c r="B35" s="1">
        <v>33</v>
      </c>
      <c r="C35" s="29"/>
      <c r="D35" s="67"/>
      <c r="E35" s="49">
        <v>2240</v>
      </c>
      <c r="F35" s="67"/>
      <c r="G35" s="68"/>
      <c r="H35" s="17"/>
      <c r="I35" s="2">
        <f>апр.25!I35+F35-E35</f>
        <v>-4480</v>
      </c>
    </row>
    <row r="36" spans="1:9" x14ac:dyDescent="0.25">
      <c r="A36" s="1"/>
      <c r="B36" s="1">
        <v>35</v>
      </c>
      <c r="C36" s="29"/>
      <c r="D36" s="67"/>
      <c r="E36" s="49">
        <v>2240</v>
      </c>
      <c r="F36" s="67"/>
      <c r="G36" s="68"/>
      <c r="H36" s="17"/>
      <c r="I36" s="2">
        <f>апр.25!I36+F36-E36</f>
        <v>0</v>
      </c>
    </row>
    <row r="37" spans="1:9" x14ac:dyDescent="0.25">
      <c r="A37" s="1"/>
      <c r="B37" s="1">
        <v>36</v>
      </c>
      <c r="C37" s="29"/>
      <c r="D37" s="67"/>
      <c r="E37" s="49">
        <v>2240</v>
      </c>
      <c r="F37" s="67"/>
      <c r="G37" s="68"/>
      <c r="H37" s="17"/>
      <c r="I37" s="2">
        <f>апр.25!I37+F37-E37</f>
        <v>-1280</v>
      </c>
    </row>
    <row r="38" spans="1:9" x14ac:dyDescent="0.25">
      <c r="A38" s="1"/>
      <c r="B38" s="1">
        <v>37</v>
      </c>
      <c r="C38" s="29"/>
      <c r="D38" s="67"/>
      <c r="E38" s="49">
        <v>2240</v>
      </c>
      <c r="F38" s="67">
        <v>2240</v>
      </c>
      <c r="G38" s="68" t="s">
        <v>291</v>
      </c>
      <c r="H38" s="17">
        <v>45782</v>
      </c>
      <c r="I38" s="2">
        <f>апр.25!I38+F38-E38</f>
        <v>-2240</v>
      </c>
    </row>
    <row r="39" spans="1:9" x14ac:dyDescent="0.25">
      <c r="A39" s="1"/>
      <c r="B39" s="1">
        <v>38.39</v>
      </c>
      <c r="C39" s="29"/>
      <c r="D39" s="67"/>
      <c r="E39" s="49">
        <v>2240</v>
      </c>
      <c r="F39" s="67">
        <v>2240</v>
      </c>
      <c r="G39" s="68" t="s">
        <v>292</v>
      </c>
      <c r="H39" s="17">
        <v>45790</v>
      </c>
      <c r="I39" s="2">
        <f>апр.25!I39+F39-E39</f>
        <v>0</v>
      </c>
    </row>
    <row r="40" spans="1:9" x14ac:dyDescent="0.25">
      <c r="A40" s="1"/>
      <c r="B40" s="1">
        <v>39</v>
      </c>
      <c r="C40" s="29"/>
      <c r="D40" s="67"/>
      <c r="E40" s="49">
        <v>0</v>
      </c>
      <c r="F40" s="67"/>
      <c r="G40" s="68"/>
      <c r="H40" s="17"/>
      <c r="I40" s="2">
        <f>апр.25!I40+F40-E40</f>
        <v>0</v>
      </c>
    </row>
    <row r="41" spans="1:9" x14ac:dyDescent="0.25">
      <c r="A41" s="28"/>
      <c r="B41" s="1">
        <v>40</v>
      </c>
      <c r="C41" s="29"/>
      <c r="D41" s="67"/>
      <c r="E41" s="49">
        <v>2240</v>
      </c>
      <c r="F41" s="67">
        <v>2240</v>
      </c>
      <c r="G41" s="68" t="s">
        <v>293</v>
      </c>
      <c r="H41" s="17">
        <v>45783</v>
      </c>
      <c r="I41" s="2">
        <f>апр.25!I41+F41-E41</f>
        <v>0</v>
      </c>
    </row>
    <row r="42" spans="1:9" x14ac:dyDescent="0.25">
      <c r="A42" s="1"/>
      <c r="B42" s="1">
        <v>41</v>
      </c>
      <c r="C42" s="29"/>
      <c r="D42" s="67"/>
      <c r="E42" s="49">
        <v>2240</v>
      </c>
      <c r="F42" s="67">
        <v>2240</v>
      </c>
      <c r="G42" s="68" t="s">
        <v>294</v>
      </c>
      <c r="H42" s="17">
        <v>45805</v>
      </c>
      <c r="I42" s="2">
        <f>апр.25!I42+F42-E42</f>
        <v>0</v>
      </c>
    </row>
    <row r="43" spans="1:9" x14ac:dyDescent="0.25">
      <c r="A43" s="1"/>
      <c r="B43" s="1">
        <v>42</v>
      </c>
      <c r="C43" s="29"/>
      <c r="D43" s="67"/>
      <c r="E43" s="49">
        <v>2240</v>
      </c>
      <c r="F43" s="67">
        <v>26880</v>
      </c>
      <c r="G43" s="68" t="s">
        <v>295</v>
      </c>
      <c r="H43" s="17">
        <v>45790</v>
      </c>
      <c r="I43" s="2">
        <f>апр.25!I43+F43-E43</f>
        <v>15680</v>
      </c>
    </row>
    <row r="44" spans="1:9" x14ac:dyDescent="0.25">
      <c r="A44" s="1"/>
      <c r="B44" s="1">
        <v>43</v>
      </c>
      <c r="C44" s="29"/>
      <c r="D44" s="67"/>
      <c r="E44" s="49">
        <v>2240</v>
      </c>
      <c r="F44" s="67">
        <v>2240</v>
      </c>
      <c r="G44" s="68" t="s">
        <v>296</v>
      </c>
      <c r="H44" s="17">
        <v>45784</v>
      </c>
      <c r="I44" s="2">
        <f>апр.25!I44+F44-E44</f>
        <v>-2240</v>
      </c>
    </row>
    <row r="45" spans="1:9" x14ac:dyDescent="0.25">
      <c r="A45" s="1"/>
      <c r="B45" s="1">
        <v>44</v>
      </c>
      <c r="C45" s="29"/>
      <c r="D45" s="67"/>
      <c r="E45" s="49">
        <v>2240</v>
      </c>
      <c r="F45" s="67"/>
      <c r="G45" s="68"/>
      <c r="H45" s="17"/>
      <c r="I45" s="2">
        <f>апр.25!I45+F45-E45</f>
        <v>-11200</v>
      </c>
    </row>
    <row r="46" spans="1:9" x14ac:dyDescent="0.25">
      <c r="A46" s="1"/>
      <c r="B46" s="1">
        <v>45</v>
      </c>
      <c r="C46" s="29"/>
      <c r="D46" s="67"/>
      <c r="E46" s="49">
        <v>2240</v>
      </c>
      <c r="F46" s="67"/>
      <c r="G46" s="68"/>
      <c r="H46" s="17"/>
      <c r="I46" s="2">
        <f>апр.25!I46+F46-E46</f>
        <v>15680</v>
      </c>
    </row>
    <row r="47" spans="1:9" x14ac:dyDescent="0.25">
      <c r="A47" s="1"/>
      <c r="B47" s="1">
        <v>46</v>
      </c>
      <c r="C47" s="29"/>
      <c r="D47" s="67"/>
      <c r="E47" s="49">
        <v>2240</v>
      </c>
      <c r="F47" s="67"/>
      <c r="G47" s="68"/>
      <c r="H47" s="17"/>
      <c r="I47" s="2">
        <f>апр.25!I47+F47-E47</f>
        <v>-11200</v>
      </c>
    </row>
    <row r="48" spans="1:9" x14ac:dyDescent="0.25">
      <c r="A48" s="1"/>
      <c r="B48" s="1">
        <v>47</v>
      </c>
      <c r="C48" s="29"/>
      <c r="D48" s="67"/>
      <c r="E48" s="49">
        <v>2240</v>
      </c>
      <c r="F48" s="67"/>
      <c r="G48" s="68"/>
      <c r="H48" s="17"/>
      <c r="I48" s="2">
        <f>апр.25!I48+F48-E48</f>
        <v>-11200</v>
      </c>
    </row>
    <row r="49" spans="1:9" x14ac:dyDescent="0.25">
      <c r="A49" s="1"/>
      <c r="B49" s="1">
        <v>48</v>
      </c>
      <c r="C49" s="29"/>
      <c r="D49" s="67"/>
      <c r="E49" s="49">
        <v>2240</v>
      </c>
      <c r="F49" s="67">
        <v>2240</v>
      </c>
      <c r="G49" s="68" t="s">
        <v>297</v>
      </c>
      <c r="H49" s="17">
        <v>45802</v>
      </c>
      <c r="I49" s="2">
        <f>апр.25!I49+F49-E49</f>
        <v>0</v>
      </c>
    </row>
    <row r="50" spans="1:9" x14ac:dyDescent="0.25">
      <c r="A50" s="1"/>
      <c r="B50" s="1">
        <v>49</v>
      </c>
      <c r="C50" s="29"/>
      <c r="D50" s="67"/>
      <c r="E50" s="49">
        <v>2240</v>
      </c>
      <c r="F50" s="67">
        <v>2240</v>
      </c>
      <c r="G50" s="68" t="s">
        <v>298</v>
      </c>
      <c r="H50" s="17">
        <v>45783</v>
      </c>
      <c r="I50" s="2">
        <f>апр.25!I50+F50-E50</f>
        <v>0</v>
      </c>
    </row>
    <row r="51" spans="1:9" x14ac:dyDescent="0.25">
      <c r="A51" s="1"/>
      <c r="B51" s="1">
        <v>50</v>
      </c>
      <c r="C51" s="29"/>
      <c r="D51" s="67"/>
      <c r="E51" s="49">
        <v>2240</v>
      </c>
      <c r="F51" s="67">
        <v>2240</v>
      </c>
      <c r="G51" s="68" t="s">
        <v>299</v>
      </c>
      <c r="H51" s="17">
        <v>45783</v>
      </c>
      <c r="I51" s="2">
        <f>апр.25!I51+F51-E51</f>
        <v>-2240</v>
      </c>
    </row>
    <row r="52" spans="1:9" x14ac:dyDescent="0.25">
      <c r="A52" s="1"/>
      <c r="B52" s="1">
        <v>51</v>
      </c>
      <c r="C52" s="20"/>
      <c r="D52" s="67"/>
      <c r="E52" s="49">
        <v>2240</v>
      </c>
      <c r="F52" s="67"/>
      <c r="G52" s="68"/>
      <c r="H52" s="17"/>
      <c r="I52" s="2">
        <f>апр.25!I52+F52-E52</f>
        <v>-11200</v>
      </c>
    </row>
    <row r="53" spans="1:9" x14ac:dyDescent="0.25">
      <c r="A53" s="1"/>
      <c r="B53" s="1">
        <v>52</v>
      </c>
      <c r="C53" s="29"/>
      <c r="D53" s="67"/>
      <c r="E53" s="49">
        <v>2240</v>
      </c>
      <c r="F53" s="67"/>
      <c r="G53" s="68"/>
      <c r="H53" s="17"/>
      <c r="I53" s="2">
        <f>апр.25!I53+F53-E53</f>
        <v>6720</v>
      </c>
    </row>
    <row r="54" spans="1:9" x14ac:dyDescent="0.25">
      <c r="A54" s="1"/>
      <c r="B54" s="1">
        <v>53</v>
      </c>
      <c r="C54" s="29"/>
      <c r="D54" s="67"/>
      <c r="E54" s="49">
        <v>2240</v>
      </c>
      <c r="F54" s="67"/>
      <c r="G54" s="68"/>
      <c r="H54" s="17"/>
      <c r="I54" s="2">
        <f>апр.25!I54+F54-E54</f>
        <v>-11200</v>
      </c>
    </row>
    <row r="55" spans="1:9" x14ac:dyDescent="0.25">
      <c r="A55" s="1"/>
      <c r="B55" s="1">
        <v>54</v>
      </c>
      <c r="C55" s="29"/>
      <c r="D55" s="67"/>
      <c r="E55" s="49">
        <v>2240</v>
      </c>
      <c r="F55" s="67">
        <v>4480</v>
      </c>
      <c r="G55" s="68" t="s">
        <v>300</v>
      </c>
      <c r="H55" s="17">
        <v>45796</v>
      </c>
      <c r="I55" s="2">
        <f>апр.25!I55+F55-E55</f>
        <v>-2240</v>
      </c>
    </row>
    <row r="56" spans="1:9" x14ac:dyDescent="0.25">
      <c r="A56" s="1"/>
      <c r="B56" s="1">
        <v>55</v>
      </c>
      <c r="C56" s="29"/>
      <c r="D56" s="67"/>
      <c r="E56" s="49">
        <v>2240</v>
      </c>
      <c r="F56" s="67">
        <v>2240</v>
      </c>
      <c r="G56" s="68" t="s">
        <v>301</v>
      </c>
      <c r="H56" s="17">
        <v>45779</v>
      </c>
      <c r="I56" s="2">
        <f>апр.25!I56+F56-E56</f>
        <v>-2240</v>
      </c>
    </row>
    <row r="57" spans="1:9" x14ac:dyDescent="0.25">
      <c r="A57" s="1"/>
      <c r="B57" s="1">
        <v>56</v>
      </c>
      <c r="C57" s="29"/>
      <c r="D57" s="67"/>
      <c r="E57" s="49">
        <v>2240</v>
      </c>
      <c r="F57" s="67">
        <v>6720</v>
      </c>
      <c r="G57" s="68" t="s">
        <v>302</v>
      </c>
      <c r="H57" s="17">
        <v>45787</v>
      </c>
      <c r="I57" s="2">
        <f>апр.25!I57+F57-E57</f>
        <v>2240</v>
      </c>
    </row>
    <row r="58" spans="1:9" x14ac:dyDescent="0.25">
      <c r="A58" s="1"/>
      <c r="B58" s="1">
        <v>57</v>
      </c>
      <c r="C58" s="29"/>
      <c r="D58" s="67"/>
      <c r="E58" s="49">
        <v>2240</v>
      </c>
      <c r="F58" s="67"/>
      <c r="G58" s="68"/>
      <c r="H58" s="17"/>
      <c r="I58" s="2">
        <f>апр.25!I58+F58-E58</f>
        <v>-11200</v>
      </c>
    </row>
    <row r="59" spans="1:9" x14ac:dyDescent="0.25">
      <c r="A59" s="1"/>
      <c r="B59" s="1">
        <v>58</v>
      </c>
      <c r="C59" s="29"/>
      <c r="D59" s="67"/>
      <c r="E59" s="49">
        <v>2240</v>
      </c>
      <c r="F59" s="67"/>
      <c r="G59" s="68"/>
      <c r="H59" s="17"/>
      <c r="I59" s="2">
        <f>апр.25!I59+F59-E59</f>
        <v>-11200</v>
      </c>
    </row>
    <row r="60" spans="1:9" x14ac:dyDescent="0.25">
      <c r="A60" s="1"/>
      <c r="B60" s="1">
        <v>59</v>
      </c>
      <c r="C60" s="29"/>
      <c r="D60" s="67"/>
      <c r="E60" s="49">
        <v>2240</v>
      </c>
      <c r="F60" s="67">
        <v>2240</v>
      </c>
      <c r="G60" s="68" t="s">
        <v>303</v>
      </c>
      <c r="H60" s="17">
        <v>45789</v>
      </c>
      <c r="I60" s="2">
        <f>апр.25!I60+F60-E60</f>
        <v>0</v>
      </c>
    </row>
    <row r="61" spans="1:9" x14ac:dyDescent="0.25">
      <c r="A61" s="1"/>
      <c r="B61" s="1">
        <v>60</v>
      </c>
      <c r="C61" s="29"/>
      <c r="D61" s="67"/>
      <c r="E61" s="49">
        <v>2240</v>
      </c>
      <c r="F61" s="67">
        <v>2240</v>
      </c>
      <c r="G61" s="68" t="s">
        <v>304</v>
      </c>
      <c r="H61" s="17">
        <v>45789</v>
      </c>
      <c r="I61" s="2">
        <f>апр.25!I61+F61-E61</f>
        <v>0</v>
      </c>
    </row>
    <row r="62" spans="1:9" x14ac:dyDescent="0.25">
      <c r="A62" s="1"/>
      <c r="B62" s="1">
        <v>61</v>
      </c>
      <c r="C62" s="29"/>
      <c r="D62" s="67"/>
      <c r="E62" s="49">
        <v>2240</v>
      </c>
      <c r="F62" s="67"/>
      <c r="G62" s="68"/>
      <c r="H62" s="17"/>
      <c r="I62" s="2">
        <f>апр.25!I62+F62-E62</f>
        <v>-2240</v>
      </c>
    </row>
    <row r="63" spans="1:9" x14ac:dyDescent="0.25">
      <c r="A63" s="1"/>
      <c r="B63" s="1">
        <v>62</v>
      </c>
      <c r="C63" s="29"/>
      <c r="D63" s="67"/>
      <c r="E63" s="49">
        <v>2240</v>
      </c>
      <c r="F63" s="67">
        <v>2240</v>
      </c>
      <c r="G63" s="68" t="s">
        <v>305</v>
      </c>
      <c r="H63" s="17">
        <v>45800</v>
      </c>
      <c r="I63" s="2">
        <f>апр.25!I63+F63-E63</f>
        <v>0</v>
      </c>
    </row>
    <row r="64" spans="1:9" x14ac:dyDescent="0.25">
      <c r="A64" s="1"/>
      <c r="B64" s="1">
        <v>63</v>
      </c>
      <c r="C64" s="29"/>
      <c r="D64" s="67"/>
      <c r="E64" s="49">
        <v>2240</v>
      </c>
      <c r="F64" s="67">
        <v>2240</v>
      </c>
      <c r="G64" s="68" t="s">
        <v>306</v>
      </c>
      <c r="H64" s="17">
        <v>45783</v>
      </c>
      <c r="I64" s="2">
        <f>апр.25!I64+F64-E64</f>
        <v>0</v>
      </c>
    </row>
    <row r="65" spans="1:9" x14ac:dyDescent="0.25">
      <c r="A65" s="1"/>
      <c r="B65" s="1">
        <v>64</v>
      </c>
      <c r="C65" s="29"/>
      <c r="D65" s="67"/>
      <c r="E65" s="49">
        <v>2240</v>
      </c>
      <c r="F65" s="67"/>
      <c r="G65" s="68"/>
      <c r="H65" s="17"/>
      <c r="I65" s="2">
        <f>апр.25!I65+F65-E65</f>
        <v>-2240</v>
      </c>
    </row>
    <row r="66" spans="1:9" x14ac:dyDescent="0.25">
      <c r="A66" s="1"/>
      <c r="B66" s="1">
        <v>65</v>
      </c>
      <c r="C66" s="29"/>
      <c r="D66" s="67"/>
      <c r="E66" s="49">
        <v>2240</v>
      </c>
      <c r="F66" s="67">
        <v>2240</v>
      </c>
      <c r="G66" s="68" t="s">
        <v>307</v>
      </c>
      <c r="H66" s="17">
        <v>45790</v>
      </c>
      <c r="I66" s="2">
        <f>апр.25!I66+F66-E66</f>
        <v>0</v>
      </c>
    </row>
    <row r="67" spans="1:9" x14ac:dyDescent="0.25">
      <c r="A67" s="1"/>
      <c r="B67" s="1">
        <v>66</v>
      </c>
      <c r="C67" s="29"/>
      <c r="D67" s="67"/>
      <c r="E67" s="49">
        <v>2240</v>
      </c>
      <c r="F67" s="67"/>
      <c r="G67" s="68"/>
      <c r="H67" s="17"/>
      <c r="I67" s="2">
        <f>апр.25!I67+F67-E67</f>
        <v>0</v>
      </c>
    </row>
    <row r="68" spans="1:9" x14ac:dyDescent="0.25">
      <c r="A68" s="1"/>
      <c r="B68" s="1">
        <v>67</v>
      </c>
      <c r="C68" s="29"/>
      <c r="D68" s="67"/>
      <c r="E68" s="49">
        <v>2240</v>
      </c>
      <c r="F68" s="67">
        <v>2240</v>
      </c>
      <c r="G68" s="68" t="s">
        <v>308</v>
      </c>
      <c r="H68" s="17">
        <v>45787</v>
      </c>
      <c r="I68" s="2">
        <f>апр.25!I68+F68-E68</f>
        <v>0</v>
      </c>
    </row>
    <row r="69" spans="1:9" x14ac:dyDescent="0.25">
      <c r="A69" s="1"/>
      <c r="B69" s="1">
        <v>68</v>
      </c>
      <c r="C69" s="29"/>
      <c r="D69" s="67"/>
      <c r="E69" s="49">
        <v>2240</v>
      </c>
      <c r="F69" s="67">
        <v>114240</v>
      </c>
      <c r="G69" s="68" t="s">
        <v>309</v>
      </c>
      <c r="H69" s="17">
        <v>45798</v>
      </c>
      <c r="I69" s="2">
        <f>апр.25!I69+F69-E69</f>
        <v>103040</v>
      </c>
    </row>
    <row r="70" spans="1:9" x14ac:dyDescent="0.25">
      <c r="A70" s="28"/>
      <c r="B70" s="1">
        <v>69</v>
      </c>
      <c r="C70" s="20"/>
      <c r="D70" s="67"/>
      <c r="E70" s="49">
        <v>2240</v>
      </c>
      <c r="F70" s="67"/>
      <c r="G70" s="68"/>
      <c r="H70" s="17"/>
      <c r="I70" s="2">
        <f>апр.25!I70+F70-E70</f>
        <v>-11200</v>
      </c>
    </row>
    <row r="71" spans="1:9" x14ac:dyDescent="0.25">
      <c r="A71" s="27"/>
      <c r="B71" s="1">
        <v>70</v>
      </c>
      <c r="C71" s="29"/>
      <c r="D71" s="67"/>
      <c r="E71" s="49">
        <v>2240</v>
      </c>
      <c r="F71" s="67">
        <v>5000</v>
      </c>
      <c r="G71" s="68" t="s">
        <v>310</v>
      </c>
      <c r="H71" s="17">
        <v>45790</v>
      </c>
      <c r="I71" s="2">
        <f>апр.25!I71+F71-E71</f>
        <v>-1200</v>
      </c>
    </row>
    <row r="72" spans="1:9" x14ac:dyDescent="0.25">
      <c r="A72" s="1"/>
      <c r="B72" s="1">
        <v>71</v>
      </c>
      <c r="C72" s="29"/>
      <c r="D72" s="67"/>
      <c r="E72" s="49">
        <v>2240</v>
      </c>
      <c r="F72" s="67">
        <v>2240</v>
      </c>
      <c r="G72" s="68" t="s">
        <v>311</v>
      </c>
      <c r="H72" s="17">
        <v>45782</v>
      </c>
      <c r="I72" s="2">
        <f>апр.25!I72+F72-E72</f>
        <v>0</v>
      </c>
    </row>
    <row r="73" spans="1:9" x14ac:dyDescent="0.25">
      <c r="A73" s="1"/>
      <c r="B73" s="1">
        <v>72</v>
      </c>
      <c r="C73" s="29"/>
      <c r="D73" s="67"/>
      <c r="E73" s="50"/>
      <c r="F73" s="67"/>
      <c r="G73" s="68"/>
      <c r="H73" s="17"/>
      <c r="I73" s="2">
        <f>апр.25!I73+F73-E73</f>
        <v>0</v>
      </c>
    </row>
    <row r="74" spans="1:9" x14ac:dyDescent="0.25">
      <c r="A74" s="1"/>
      <c r="B74" s="1">
        <v>73</v>
      </c>
      <c r="C74" s="29"/>
      <c r="D74" s="67"/>
      <c r="E74" s="49"/>
      <c r="F74" s="67"/>
      <c r="G74" s="68"/>
      <c r="H74" s="17"/>
      <c r="I74" s="2">
        <f>апр.25!I74+F74-E74</f>
        <v>0</v>
      </c>
    </row>
    <row r="75" spans="1:9" x14ac:dyDescent="0.25">
      <c r="A75" s="27"/>
      <c r="B75" s="1">
        <v>74</v>
      </c>
      <c r="C75" s="29"/>
      <c r="D75" s="67"/>
      <c r="E75" s="49">
        <v>2240</v>
      </c>
      <c r="F75" s="67">
        <v>2240</v>
      </c>
      <c r="G75" s="68" t="s">
        <v>312</v>
      </c>
      <c r="H75" s="17">
        <v>45783</v>
      </c>
      <c r="I75" s="2">
        <f>апр.25!I75+F75-E75</f>
        <v>-2240</v>
      </c>
    </row>
    <row r="76" spans="1:9" x14ac:dyDescent="0.25">
      <c r="A76" s="1"/>
      <c r="B76" s="1">
        <v>75</v>
      </c>
      <c r="C76" s="29"/>
      <c r="D76" s="67"/>
      <c r="E76" s="49">
        <v>2240</v>
      </c>
      <c r="F76" s="67">
        <v>2240</v>
      </c>
      <c r="G76" s="68" t="s">
        <v>313</v>
      </c>
      <c r="H76" s="17">
        <v>45783</v>
      </c>
      <c r="I76" s="2">
        <f>апр.25!I76+F76-E76</f>
        <v>0</v>
      </c>
    </row>
    <row r="77" spans="1:9" x14ac:dyDescent="0.25">
      <c r="A77" s="1"/>
      <c r="B77" s="1">
        <v>76</v>
      </c>
      <c r="C77" s="29"/>
      <c r="D77" s="67"/>
      <c r="E77" s="49">
        <v>2240</v>
      </c>
      <c r="F77" s="67">
        <v>2240</v>
      </c>
      <c r="G77" s="68" t="s">
        <v>314</v>
      </c>
      <c r="H77" s="17">
        <v>45782</v>
      </c>
      <c r="I77" s="2">
        <f>апр.25!I77+F77-E77</f>
        <v>0</v>
      </c>
    </row>
    <row r="78" spans="1:9" x14ac:dyDescent="0.25">
      <c r="A78" s="27"/>
      <c r="B78" s="1">
        <v>77</v>
      </c>
      <c r="C78" s="29"/>
      <c r="D78" s="67"/>
      <c r="E78" s="49">
        <v>2240</v>
      </c>
      <c r="F78" s="67"/>
      <c r="G78" s="68"/>
      <c r="H78" s="17"/>
      <c r="I78" s="2">
        <f>апр.25!I78+F78-E78</f>
        <v>0</v>
      </c>
    </row>
    <row r="79" spans="1:9" x14ac:dyDescent="0.25">
      <c r="A79" s="1"/>
      <c r="B79" s="1">
        <v>78</v>
      </c>
      <c r="C79" s="29"/>
      <c r="D79" s="67"/>
      <c r="E79" s="49">
        <v>0</v>
      </c>
      <c r="F79" s="67"/>
      <c r="G79" s="68"/>
      <c r="H79" s="17"/>
      <c r="I79" s="2">
        <f>апр.25!I79+F79-E79</f>
        <v>0</v>
      </c>
    </row>
    <row r="80" spans="1:9" x14ac:dyDescent="0.25">
      <c r="A80" s="1"/>
      <c r="B80" s="1">
        <v>79</v>
      </c>
      <c r="C80" s="29"/>
      <c r="D80" s="67"/>
      <c r="E80" s="49">
        <v>2240</v>
      </c>
      <c r="F80" s="67">
        <v>4480</v>
      </c>
      <c r="G80" s="68" t="s">
        <v>315</v>
      </c>
      <c r="H80" s="17">
        <v>45791</v>
      </c>
      <c r="I80" s="2">
        <f>апр.25!I80+F80-E80</f>
        <v>0</v>
      </c>
    </row>
    <row r="81" spans="1:9" x14ac:dyDescent="0.25">
      <c r="A81" s="1"/>
      <c r="B81" s="1">
        <v>80</v>
      </c>
      <c r="C81" s="29"/>
      <c r="D81" s="67"/>
      <c r="E81" s="49">
        <v>0</v>
      </c>
      <c r="F81" s="67"/>
      <c r="G81" s="68"/>
      <c r="H81" s="17"/>
      <c r="I81" s="2">
        <f>апр.25!I81+F81-E81</f>
        <v>0</v>
      </c>
    </row>
    <row r="82" spans="1:9" x14ac:dyDescent="0.25">
      <c r="A82" s="1"/>
      <c r="B82" s="1">
        <v>81</v>
      </c>
      <c r="C82" s="29"/>
      <c r="D82" s="67"/>
      <c r="E82" s="49">
        <v>2240</v>
      </c>
      <c r="F82" s="67">
        <v>2240</v>
      </c>
      <c r="G82" s="68" t="s">
        <v>316</v>
      </c>
      <c r="H82" s="17">
        <v>45792</v>
      </c>
      <c r="I82" s="2">
        <f>апр.25!I82+F82-E82</f>
        <v>0</v>
      </c>
    </row>
    <row r="83" spans="1:9" x14ac:dyDescent="0.25">
      <c r="A83" s="1"/>
      <c r="B83" s="1">
        <v>82</v>
      </c>
      <c r="C83" s="20"/>
      <c r="D83" s="67"/>
      <c r="E83" s="49">
        <v>2240</v>
      </c>
      <c r="F83" s="67">
        <v>2240</v>
      </c>
      <c r="G83" s="68" t="s">
        <v>317</v>
      </c>
      <c r="H83" s="17">
        <v>45796</v>
      </c>
      <c r="I83" s="2">
        <f>апр.25!I83+F83-E83</f>
        <v>-2240</v>
      </c>
    </row>
    <row r="84" spans="1:9" x14ac:dyDescent="0.25">
      <c r="A84" s="27"/>
      <c r="B84" s="1">
        <v>83</v>
      </c>
      <c r="C84" s="20"/>
      <c r="D84" s="67"/>
      <c r="E84" s="49">
        <v>2240</v>
      </c>
      <c r="F84" s="67"/>
      <c r="G84" s="68"/>
      <c r="H84" s="17"/>
      <c r="I84" s="2">
        <f>апр.25!I84+F84-E84</f>
        <v>-4480</v>
      </c>
    </row>
    <row r="85" spans="1:9" x14ac:dyDescent="0.25">
      <c r="A85" s="1"/>
      <c r="B85" s="1">
        <v>84</v>
      </c>
      <c r="C85" s="29"/>
      <c r="D85" s="67"/>
      <c r="E85" s="49">
        <v>2240</v>
      </c>
      <c r="F85" s="67"/>
      <c r="G85" s="68"/>
      <c r="H85" s="17"/>
      <c r="I85" s="2">
        <f>апр.25!I85+F85-E85</f>
        <v>3800</v>
      </c>
    </row>
    <row r="86" spans="1:9" x14ac:dyDescent="0.25">
      <c r="A86" s="1"/>
      <c r="B86" s="1">
        <v>85</v>
      </c>
      <c r="C86" s="29"/>
      <c r="D86" s="67"/>
      <c r="E86" s="50"/>
      <c r="F86" s="67"/>
      <c r="G86" s="68"/>
      <c r="H86" s="17"/>
      <c r="I86" s="2">
        <f>апр.25!I86+F86-E86</f>
        <v>0</v>
      </c>
    </row>
    <row r="87" spans="1:9" x14ac:dyDescent="0.25">
      <c r="A87" s="1"/>
      <c r="B87" s="1">
        <v>86</v>
      </c>
      <c r="C87" s="29"/>
      <c r="D87" s="67"/>
      <c r="E87" s="49">
        <v>2240</v>
      </c>
      <c r="F87" s="67">
        <v>2240</v>
      </c>
      <c r="G87" s="68" t="s">
        <v>318</v>
      </c>
      <c r="H87" s="17">
        <v>45782</v>
      </c>
      <c r="I87" s="2">
        <f>апр.25!I87+F87-E87</f>
        <v>0</v>
      </c>
    </row>
    <row r="88" spans="1:9" x14ac:dyDescent="0.25">
      <c r="A88" s="28"/>
      <c r="B88" s="1">
        <v>87</v>
      </c>
      <c r="C88" s="29"/>
      <c r="D88" s="67"/>
      <c r="E88" s="49">
        <v>2240</v>
      </c>
      <c r="F88" s="67">
        <v>6720</v>
      </c>
      <c r="G88" s="68" t="s">
        <v>319</v>
      </c>
      <c r="H88" s="17">
        <v>45803</v>
      </c>
      <c r="I88" s="2">
        <f>апр.25!I88+F88-E88</f>
        <v>2240</v>
      </c>
    </row>
    <row r="89" spans="1:9" x14ac:dyDescent="0.25">
      <c r="A89" s="1"/>
      <c r="B89" s="1">
        <v>88</v>
      </c>
      <c r="C89" s="29"/>
      <c r="D89" s="67"/>
      <c r="E89" s="49">
        <v>2240</v>
      </c>
      <c r="F89" s="67">
        <v>4480</v>
      </c>
      <c r="G89" s="68" t="s">
        <v>320</v>
      </c>
      <c r="H89" s="17" t="s">
        <v>321</v>
      </c>
      <c r="I89" s="2">
        <f>апр.25!I89+F89-E89</f>
        <v>0</v>
      </c>
    </row>
    <row r="90" spans="1:9" x14ac:dyDescent="0.25">
      <c r="A90" s="1"/>
      <c r="B90" s="1">
        <v>89</v>
      </c>
      <c r="C90" s="29"/>
      <c r="D90" s="67"/>
      <c r="E90" s="49">
        <v>2240</v>
      </c>
      <c r="F90" s="67">
        <v>2240</v>
      </c>
      <c r="G90" s="68" t="s">
        <v>322</v>
      </c>
      <c r="H90" s="17">
        <v>45789</v>
      </c>
      <c r="I90" s="2">
        <f>апр.25!I90+F90-E90</f>
        <v>0</v>
      </c>
    </row>
    <row r="91" spans="1:9" x14ac:dyDescent="0.25">
      <c r="A91" s="1"/>
      <c r="B91" s="1">
        <v>90</v>
      </c>
      <c r="C91" s="29"/>
      <c r="D91" s="67"/>
      <c r="E91" s="49">
        <v>2240</v>
      </c>
      <c r="F91" s="67"/>
      <c r="G91" s="68"/>
      <c r="H91" s="17"/>
      <c r="I91" s="2">
        <f>апр.25!I91+F91-E91</f>
        <v>-2240</v>
      </c>
    </row>
    <row r="92" spans="1:9" x14ac:dyDescent="0.25">
      <c r="A92" s="1"/>
      <c r="B92" s="1">
        <v>91</v>
      </c>
      <c r="C92" s="29"/>
      <c r="D92" s="67"/>
      <c r="E92" s="49">
        <v>2240</v>
      </c>
      <c r="F92" s="67"/>
      <c r="G92" s="68"/>
      <c r="H92" s="17"/>
      <c r="I92" s="2">
        <f>апр.25!I92+F92-E92</f>
        <v>-11200</v>
      </c>
    </row>
    <row r="93" spans="1:9" x14ac:dyDescent="0.25">
      <c r="A93" s="1"/>
      <c r="B93" s="1">
        <v>92</v>
      </c>
      <c r="C93" s="29"/>
      <c r="D93" s="67"/>
      <c r="E93" s="49">
        <v>2240</v>
      </c>
      <c r="F93" s="67"/>
      <c r="G93" s="68"/>
      <c r="H93" s="17"/>
      <c r="I93" s="2">
        <f>апр.25!I93+F93-E93</f>
        <v>2240</v>
      </c>
    </row>
    <row r="94" spans="1:9" x14ac:dyDescent="0.25">
      <c r="A94" s="1"/>
      <c r="B94" s="1">
        <v>93</v>
      </c>
      <c r="C94" s="29"/>
      <c r="D94" s="67"/>
      <c r="E94" s="50"/>
      <c r="F94" s="67"/>
      <c r="G94" s="68"/>
      <c r="H94" s="17"/>
      <c r="I94" s="2">
        <f>апр.25!I94+F94-E94</f>
        <v>0</v>
      </c>
    </row>
    <row r="95" spans="1:9" x14ac:dyDescent="0.25">
      <c r="A95" s="1"/>
      <c r="B95" s="1">
        <v>94</v>
      </c>
      <c r="C95" s="29"/>
      <c r="D95" s="67"/>
      <c r="E95" s="49">
        <v>2240</v>
      </c>
      <c r="F95" s="67">
        <v>2240</v>
      </c>
      <c r="G95" s="68" t="s">
        <v>323</v>
      </c>
      <c r="H95" s="17">
        <v>45789</v>
      </c>
      <c r="I95" s="2">
        <f>апр.25!I95+F95-E95</f>
        <v>-2240</v>
      </c>
    </row>
    <row r="96" spans="1:9" x14ac:dyDescent="0.25">
      <c r="A96" s="1"/>
      <c r="B96" s="1">
        <v>95</v>
      </c>
      <c r="C96" s="29"/>
      <c r="D96" s="67"/>
      <c r="E96" s="49">
        <v>2240</v>
      </c>
      <c r="F96" s="67">
        <v>2240</v>
      </c>
      <c r="G96" s="68" t="s">
        <v>324</v>
      </c>
      <c r="H96" s="17">
        <v>45789</v>
      </c>
      <c r="I96" s="2">
        <f>апр.25!I96+F96-E96</f>
        <v>0</v>
      </c>
    </row>
    <row r="97" spans="1:9" x14ac:dyDescent="0.25">
      <c r="A97" s="1"/>
      <c r="B97" s="1">
        <v>96</v>
      </c>
      <c r="C97" s="20"/>
      <c r="D97" s="67"/>
      <c r="E97" s="49">
        <v>2240</v>
      </c>
      <c r="F97" s="67">
        <v>2240</v>
      </c>
      <c r="G97" s="68" t="s">
        <v>325</v>
      </c>
      <c r="H97" s="17">
        <v>45799</v>
      </c>
      <c r="I97" s="2">
        <f>апр.25!I97+F97-E97</f>
        <v>-2240</v>
      </c>
    </row>
    <row r="98" spans="1:9" x14ac:dyDescent="0.25">
      <c r="A98" s="1"/>
      <c r="B98" s="1">
        <v>97</v>
      </c>
      <c r="C98" s="29"/>
      <c r="D98" s="67"/>
      <c r="E98" s="49">
        <v>2240</v>
      </c>
      <c r="F98" s="67"/>
      <c r="G98" s="68"/>
      <c r="H98" s="17"/>
      <c r="I98" s="2">
        <f>апр.25!I98+F98-E98</f>
        <v>-11200</v>
      </c>
    </row>
    <row r="99" spans="1:9" x14ac:dyDescent="0.25">
      <c r="A99" s="1"/>
      <c r="B99" s="1">
        <v>98</v>
      </c>
      <c r="C99" s="29"/>
      <c r="D99" s="67"/>
      <c r="E99" s="49">
        <v>2240</v>
      </c>
      <c r="F99" s="67">
        <v>2240</v>
      </c>
      <c r="G99" s="68" t="s">
        <v>326</v>
      </c>
      <c r="H99" s="17">
        <v>45784</v>
      </c>
      <c r="I99" s="2">
        <f>апр.25!I99+F99-E99</f>
        <v>0</v>
      </c>
    </row>
    <row r="100" spans="1:9" x14ac:dyDescent="0.25">
      <c r="A100" s="1"/>
      <c r="B100" s="1">
        <v>99</v>
      </c>
      <c r="C100" s="29"/>
      <c r="D100" s="67"/>
      <c r="E100" s="49">
        <v>2240</v>
      </c>
      <c r="F100" s="67">
        <v>2240</v>
      </c>
      <c r="G100" s="68" t="s">
        <v>327</v>
      </c>
      <c r="H100" s="17">
        <v>45789</v>
      </c>
      <c r="I100" s="2">
        <f>апр.25!I100+F100-E100</f>
        <v>0</v>
      </c>
    </row>
    <row r="101" spans="1:9" x14ac:dyDescent="0.25">
      <c r="A101" s="1"/>
      <c r="B101" s="1">
        <v>100</v>
      </c>
      <c r="C101" s="29"/>
      <c r="D101" s="67"/>
      <c r="E101" s="49">
        <v>2240</v>
      </c>
      <c r="F101" s="67">
        <v>10000</v>
      </c>
      <c r="G101" s="68" t="s">
        <v>328</v>
      </c>
      <c r="H101" s="17">
        <v>45795</v>
      </c>
      <c r="I101" s="2">
        <f>апр.25!I101+F101-E101</f>
        <v>-1200</v>
      </c>
    </row>
    <row r="102" spans="1:9" x14ac:dyDescent="0.25">
      <c r="A102" s="1"/>
      <c r="B102" s="1">
        <v>101</v>
      </c>
      <c r="C102" s="29"/>
      <c r="D102" s="67"/>
      <c r="E102" s="50"/>
      <c r="F102" s="67"/>
      <c r="G102" s="68"/>
      <c r="H102" s="17"/>
      <c r="I102" s="2">
        <f>апр.25!I102+F102-E102</f>
        <v>0</v>
      </c>
    </row>
    <row r="103" spans="1:9" x14ac:dyDescent="0.25">
      <c r="A103" s="1"/>
      <c r="B103" s="1">
        <v>102</v>
      </c>
      <c r="C103" s="29"/>
      <c r="D103" s="67"/>
      <c r="E103" s="49">
        <v>2240</v>
      </c>
      <c r="F103" s="67">
        <v>10000</v>
      </c>
      <c r="G103" s="68" t="s">
        <v>328</v>
      </c>
      <c r="H103" s="17">
        <v>45795</v>
      </c>
      <c r="I103" s="2">
        <f>апр.25!I103+F103-E103</f>
        <v>-1200</v>
      </c>
    </row>
    <row r="104" spans="1:9" x14ac:dyDescent="0.25">
      <c r="A104" s="1"/>
      <c r="B104" s="1">
        <v>103</v>
      </c>
      <c r="C104" s="29"/>
      <c r="D104" s="67"/>
      <c r="E104" s="49">
        <v>2240</v>
      </c>
      <c r="F104" s="67"/>
      <c r="G104" s="68"/>
      <c r="H104" s="17"/>
      <c r="I104" s="2">
        <f>апр.25!I104+F104-E104</f>
        <v>-2240</v>
      </c>
    </row>
    <row r="105" spans="1:9" x14ac:dyDescent="0.25">
      <c r="A105" s="1"/>
      <c r="B105" s="1">
        <v>104</v>
      </c>
      <c r="C105" s="29"/>
      <c r="D105" s="67"/>
      <c r="E105" s="49">
        <v>2240</v>
      </c>
      <c r="F105" s="67">
        <v>2240</v>
      </c>
      <c r="G105" s="68" t="s">
        <v>329</v>
      </c>
      <c r="H105" s="17">
        <v>45779</v>
      </c>
      <c r="I105" s="2">
        <f>апр.25!I105+F105-E105</f>
        <v>0</v>
      </c>
    </row>
    <row r="106" spans="1:9" x14ac:dyDescent="0.25">
      <c r="A106" s="1"/>
      <c r="B106" s="1">
        <v>105</v>
      </c>
      <c r="C106" s="29"/>
      <c r="D106" s="67"/>
      <c r="E106" s="49">
        <v>2240</v>
      </c>
      <c r="F106" s="67"/>
      <c r="G106" s="68"/>
      <c r="H106" s="17"/>
      <c r="I106" s="2">
        <f>апр.25!I106+F106-E106</f>
        <v>-11200</v>
      </c>
    </row>
    <row r="107" spans="1:9" x14ac:dyDescent="0.25">
      <c r="A107" s="1"/>
      <c r="B107" s="1">
        <v>106</v>
      </c>
      <c r="C107" s="29"/>
      <c r="D107" s="67"/>
      <c r="E107" s="49">
        <v>2240</v>
      </c>
      <c r="F107" s="67"/>
      <c r="G107" s="68"/>
      <c r="H107" s="17"/>
      <c r="I107" s="2">
        <f>апр.25!I107+F107-E107</f>
        <v>-11200</v>
      </c>
    </row>
    <row r="108" spans="1:9" x14ac:dyDescent="0.25">
      <c r="A108" s="1"/>
      <c r="B108" s="1">
        <v>107</v>
      </c>
      <c r="C108" s="29"/>
      <c r="D108" s="67"/>
      <c r="E108" s="49">
        <v>2240</v>
      </c>
      <c r="F108" s="67">
        <v>6720</v>
      </c>
      <c r="G108" s="68" t="s">
        <v>330</v>
      </c>
      <c r="H108" s="17">
        <v>45792</v>
      </c>
      <c r="I108" s="2">
        <f>апр.25!I108+F108-E108</f>
        <v>2240</v>
      </c>
    </row>
    <row r="109" spans="1:9" x14ac:dyDescent="0.25">
      <c r="A109" s="1"/>
      <c r="B109" s="1">
        <v>108</v>
      </c>
      <c r="C109" s="29"/>
      <c r="D109" s="67"/>
      <c r="E109" s="50"/>
      <c r="F109" s="67"/>
      <c r="G109" s="68"/>
      <c r="H109" s="17"/>
      <c r="I109" s="2">
        <f>апр.25!I109+F109-E109</f>
        <v>0</v>
      </c>
    </row>
    <row r="110" spans="1:9" x14ac:dyDescent="0.25">
      <c r="A110" s="1"/>
      <c r="B110" s="1">
        <v>109</v>
      </c>
      <c r="C110" s="29"/>
      <c r="D110" s="67"/>
      <c r="E110" s="50"/>
      <c r="F110" s="67"/>
      <c r="G110" s="68"/>
      <c r="H110" s="17"/>
      <c r="I110" s="2">
        <f>апр.25!I110+F110-E110</f>
        <v>0</v>
      </c>
    </row>
    <row r="111" spans="1:9" x14ac:dyDescent="0.25">
      <c r="A111" s="1"/>
      <c r="B111" s="1">
        <v>110</v>
      </c>
      <c r="C111" s="29"/>
      <c r="D111" s="67"/>
      <c r="E111" s="49">
        <v>2240</v>
      </c>
      <c r="F111" s="67"/>
      <c r="G111" s="68"/>
      <c r="H111" s="17"/>
      <c r="I111" s="2">
        <f>апр.25!I111+F111-E111</f>
        <v>-11200</v>
      </c>
    </row>
    <row r="112" spans="1:9" x14ac:dyDescent="0.25">
      <c r="A112" s="1"/>
      <c r="B112" s="1">
        <v>111</v>
      </c>
      <c r="C112" s="29"/>
      <c r="D112" s="67"/>
      <c r="E112" s="49">
        <v>2240</v>
      </c>
      <c r="F112" s="67"/>
      <c r="G112" s="68"/>
      <c r="H112" s="17"/>
      <c r="I112" s="2">
        <f>апр.25!I112+F112-E112</f>
        <v>-4480</v>
      </c>
    </row>
    <row r="113" spans="1:9" x14ac:dyDescent="0.25">
      <c r="A113" s="1"/>
      <c r="B113" s="1">
        <v>112</v>
      </c>
      <c r="C113" s="29"/>
      <c r="D113" s="67"/>
      <c r="E113" s="49">
        <v>2240</v>
      </c>
      <c r="F113" s="67">
        <v>9000</v>
      </c>
      <c r="G113" s="68" t="s">
        <v>331</v>
      </c>
      <c r="H113" s="17">
        <v>45793</v>
      </c>
      <c r="I113" s="2">
        <f>апр.25!I113+F113-E113</f>
        <v>6800</v>
      </c>
    </row>
    <row r="114" spans="1:9" x14ac:dyDescent="0.25">
      <c r="A114" s="1"/>
      <c r="B114" s="1">
        <v>113</v>
      </c>
      <c r="C114" s="29"/>
      <c r="D114" s="67"/>
      <c r="E114" s="50">
        <v>0</v>
      </c>
      <c r="F114" s="67"/>
      <c r="G114" s="68"/>
      <c r="H114" s="17"/>
      <c r="I114" s="2">
        <f>апр.25!I114+F114-E114</f>
        <v>0</v>
      </c>
    </row>
    <row r="115" spans="1:9" x14ac:dyDescent="0.25">
      <c r="A115" s="28"/>
      <c r="B115" s="1">
        <v>114</v>
      </c>
      <c r="C115" s="29"/>
      <c r="D115" s="67"/>
      <c r="E115" s="49">
        <v>2240</v>
      </c>
      <c r="F115" s="67"/>
      <c r="G115" s="68"/>
      <c r="H115" s="17"/>
      <c r="I115" s="2">
        <f>апр.25!I115+F115-E115</f>
        <v>14680</v>
      </c>
    </row>
    <row r="116" spans="1:9" x14ac:dyDescent="0.25">
      <c r="A116" s="1"/>
      <c r="B116" s="1">
        <v>115</v>
      </c>
      <c r="C116" s="29"/>
      <c r="D116" s="67"/>
      <c r="E116" s="49">
        <v>2240</v>
      </c>
      <c r="F116" s="67">
        <v>8960</v>
      </c>
      <c r="G116" s="68" t="s">
        <v>332</v>
      </c>
      <c r="H116" s="17">
        <v>45799</v>
      </c>
      <c r="I116" s="2">
        <f>апр.25!I116+F116-E116</f>
        <v>11200</v>
      </c>
    </row>
    <row r="117" spans="1:9" x14ac:dyDescent="0.25">
      <c r="A117" s="1"/>
      <c r="B117" s="1">
        <v>116</v>
      </c>
      <c r="C117" s="20"/>
      <c r="D117" s="67"/>
      <c r="E117" s="49">
        <v>2240</v>
      </c>
      <c r="F117" s="67"/>
      <c r="G117" s="68"/>
      <c r="H117" s="17"/>
      <c r="I117" s="2">
        <f>апр.25!I117+F117-E117</f>
        <v>6720</v>
      </c>
    </row>
    <row r="118" spans="1:9" x14ac:dyDescent="0.25">
      <c r="A118" s="1"/>
      <c r="B118" s="1">
        <v>117</v>
      </c>
      <c r="C118" s="29"/>
      <c r="D118" s="67"/>
      <c r="E118" s="49">
        <v>2240</v>
      </c>
      <c r="F118" s="67"/>
      <c r="G118" s="68"/>
      <c r="H118" s="17"/>
      <c r="I118" s="2">
        <f>апр.25!I118+F118-E118</f>
        <v>-4480</v>
      </c>
    </row>
    <row r="119" spans="1:9" x14ac:dyDescent="0.25">
      <c r="A119" s="1"/>
      <c r="B119" s="1">
        <v>118</v>
      </c>
      <c r="C119" s="29"/>
      <c r="D119" s="67"/>
      <c r="E119" s="49">
        <v>2240</v>
      </c>
      <c r="F119" s="67">
        <v>2240</v>
      </c>
      <c r="G119" s="68" t="s">
        <v>333</v>
      </c>
      <c r="H119" s="17">
        <v>45791</v>
      </c>
      <c r="I119" s="2">
        <f>апр.25!I119+F119-E119</f>
        <v>0</v>
      </c>
    </row>
    <row r="120" spans="1:9" x14ac:dyDescent="0.25">
      <c r="A120" s="1"/>
      <c r="B120" s="1">
        <v>119</v>
      </c>
      <c r="C120" s="29"/>
      <c r="D120" s="67"/>
      <c r="E120" s="49">
        <v>2240</v>
      </c>
      <c r="F120" s="67"/>
      <c r="G120" s="68"/>
      <c r="H120" s="17"/>
      <c r="I120" s="2">
        <f>апр.25!I120+F120-E120</f>
        <v>15680</v>
      </c>
    </row>
    <row r="121" spans="1:9" x14ac:dyDescent="0.25">
      <c r="A121" s="1"/>
      <c r="B121" s="1">
        <v>120</v>
      </c>
      <c r="C121" s="29"/>
      <c r="D121" s="67"/>
      <c r="E121" s="50"/>
      <c r="F121" s="67"/>
      <c r="G121" s="68"/>
      <c r="H121" s="17"/>
      <c r="I121" s="2">
        <f>апр.25!I121+F121-E121</f>
        <v>0</v>
      </c>
    </row>
    <row r="122" spans="1:9" x14ac:dyDescent="0.25">
      <c r="A122" s="1"/>
      <c r="B122" s="1">
        <v>121</v>
      </c>
      <c r="C122" s="29"/>
      <c r="D122" s="67"/>
      <c r="E122" s="50"/>
      <c r="F122" s="67"/>
      <c r="G122" s="68"/>
      <c r="H122" s="17"/>
      <c r="I122" s="2">
        <f>апр.25!I122+F122-E122</f>
        <v>0</v>
      </c>
    </row>
    <row r="123" spans="1:9" x14ac:dyDescent="0.25">
      <c r="A123" s="1"/>
      <c r="B123" s="1">
        <v>122</v>
      </c>
      <c r="C123" s="29"/>
      <c r="D123" s="67"/>
      <c r="E123" s="50"/>
      <c r="F123" s="67"/>
      <c r="G123" s="68"/>
      <c r="H123" s="17"/>
      <c r="I123" s="2">
        <f>апр.25!I123+F123-E123</f>
        <v>0</v>
      </c>
    </row>
    <row r="124" spans="1:9" x14ac:dyDescent="0.25">
      <c r="A124" s="1"/>
      <c r="B124" s="1">
        <v>123</v>
      </c>
      <c r="C124" s="29"/>
      <c r="D124" s="67"/>
      <c r="E124" s="50"/>
      <c r="F124" s="67"/>
      <c r="G124" s="68"/>
      <c r="H124" s="17"/>
      <c r="I124" s="2">
        <f>апр.25!I124+F124-E124</f>
        <v>0</v>
      </c>
    </row>
    <row r="125" spans="1:9" x14ac:dyDescent="0.25">
      <c r="A125" s="1"/>
      <c r="B125" s="1">
        <v>124</v>
      </c>
      <c r="C125" s="29"/>
      <c r="D125" s="67"/>
      <c r="E125" s="50"/>
      <c r="F125" s="67"/>
      <c r="G125" s="68"/>
      <c r="H125" s="17"/>
      <c r="I125" s="2">
        <f>апр.25!I125+F125-E125</f>
        <v>0</v>
      </c>
    </row>
    <row r="126" spans="1:9" x14ac:dyDescent="0.25">
      <c r="A126" s="1"/>
      <c r="B126" s="1">
        <v>125</v>
      </c>
      <c r="C126" s="29"/>
      <c r="D126" s="67"/>
      <c r="E126" s="50"/>
      <c r="F126" s="67"/>
      <c r="G126" s="68"/>
      <c r="H126" s="17"/>
      <c r="I126" s="2">
        <f>апр.25!I126+F126-E126</f>
        <v>0</v>
      </c>
    </row>
    <row r="127" spans="1:9" x14ac:dyDescent="0.25">
      <c r="A127" s="1"/>
      <c r="B127" s="1">
        <v>126</v>
      </c>
      <c r="C127" s="29"/>
      <c r="D127" s="67"/>
      <c r="E127" s="50"/>
      <c r="F127" s="67"/>
      <c r="G127" s="68"/>
      <c r="H127" s="17"/>
      <c r="I127" s="2">
        <f>апр.25!I127+F127-E127</f>
        <v>0</v>
      </c>
    </row>
    <row r="128" spans="1:9" x14ac:dyDescent="0.25">
      <c r="A128" s="1"/>
      <c r="B128" s="1">
        <v>127</v>
      </c>
      <c r="C128" s="29"/>
      <c r="D128" s="67"/>
      <c r="E128" s="50"/>
      <c r="F128" s="67"/>
      <c r="G128" s="68"/>
      <c r="H128" s="17"/>
      <c r="I128" s="2">
        <f>апр.25!I128+F128-E128</f>
        <v>0</v>
      </c>
    </row>
    <row r="129" spans="1:9" x14ac:dyDescent="0.25">
      <c r="A129" s="1"/>
      <c r="B129" s="1">
        <v>128</v>
      </c>
      <c r="C129" s="29"/>
      <c r="D129" s="67"/>
      <c r="E129" s="50"/>
      <c r="F129" s="67"/>
      <c r="G129" s="68"/>
      <c r="H129" s="17"/>
      <c r="I129" s="2">
        <f>апр.25!I129+F129-E129</f>
        <v>0</v>
      </c>
    </row>
    <row r="130" spans="1:9" x14ac:dyDescent="0.25">
      <c r="A130" s="1"/>
      <c r="B130" s="1">
        <v>129</v>
      </c>
      <c r="C130" s="29"/>
      <c r="D130" s="67"/>
      <c r="E130" s="50"/>
      <c r="F130" s="67"/>
      <c r="G130" s="68"/>
      <c r="H130" s="17"/>
      <c r="I130" s="2">
        <f>апр.25!I130+F130-E130</f>
        <v>0</v>
      </c>
    </row>
    <row r="131" spans="1:9" x14ac:dyDescent="0.25">
      <c r="A131" s="1"/>
      <c r="B131" s="1">
        <v>130</v>
      </c>
      <c r="C131" s="29"/>
      <c r="D131" s="67"/>
      <c r="E131" s="50"/>
      <c r="F131" s="67"/>
      <c r="G131" s="68"/>
      <c r="H131" s="17"/>
      <c r="I131" s="2">
        <f>апр.25!I131+F131-E131</f>
        <v>0</v>
      </c>
    </row>
    <row r="132" spans="1:9" x14ac:dyDescent="0.25">
      <c r="A132" s="1"/>
      <c r="B132" s="1">
        <v>131</v>
      </c>
      <c r="C132" s="29"/>
      <c r="D132" s="67"/>
      <c r="E132" s="50"/>
      <c r="F132" s="67"/>
      <c r="G132" s="68"/>
      <c r="H132" s="17"/>
      <c r="I132" s="2">
        <f>апр.25!I132+F132-E132</f>
        <v>0</v>
      </c>
    </row>
    <row r="133" spans="1:9" x14ac:dyDescent="0.25">
      <c r="A133" s="53"/>
      <c r="B133" s="1">
        <v>132</v>
      </c>
      <c r="C133" s="29"/>
      <c r="D133" s="67"/>
      <c r="E133" s="50"/>
      <c r="F133" s="67"/>
      <c r="G133" s="68"/>
      <c r="H133" s="17"/>
      <c r="I133" s="2">
        <f>апр.25!I133+F133-E133</f>
        <v>0</v>
      </c>
    </row>
    <row r="134" spans="1:9" x14ac:dyDescent="0.25">
      <c r="A134" s="53"/>
      <c r="B134" s="1">
        <v>133</v>
      </c>
      <c r="C134" s="29"/>
      <c r="D134" s="67"/>
      <c r="E134" s="50"/>
      <c r="F134" s="67"/>
      <c r="G134" s="68"/>
      <c r="H134" s="17"/>
      <c r="I134" s="2">
        <f>апр.25!I134+F134-E134</f>
        <v>0</v>
      </c>
    </row>
    <row r="135" spans="1:9" x14ac:dyDescent="0.25">
      <c r="A135" s="53"/>
      <c r="B135" s="1">
        <v>134</v>
      </c>
      <c r="C135" s="29"/>
      <c r="D135" s="67"/>
      <c r="E135" s="50"/>
      <c r="F135" s="67"/>
      <c r="G135" s="68"/>
      <c r="H135" s="17"/>
      <c r="I135" s="2">
        <f>апр.25!I135+F135-E135</f>
        <v>0</v>
      </c>
    </row>
    <row r="136" spans="1:9" x14ac:dyDescent="0.25">
      <c r="A136" s="53"/>
      <c r="B136" s="1">
        <v>135</v>
      </c>
      <c r="C136" s="29"/>
      <c r="D136" s="67"/>
      <c r="E136" s="50"/>
      <c r="F136" s="67"/>
      <c r="G136" s="68"/>
      <c r="H136" s="17"/>
      <c r="I136" s="2">
        <f>апр.25!I136+F136-E136</f>
        <v>0</v>
      </c>
    </row>
    <row r="137" spans="1:9" x14ac:dyDescent="0.25">
      <c r="A137" s="53"/>
      <c r="B137" s="1">
        <v>136</v>
      </c>
      <c r="C137" s="29"/>
      <c r="D137" s="67"/>
      <c r="E137" s="50"/>
      <c r="F137" s="67"/>
      <c r="G137" s="68"/>
      <c r="H137" s="17"/>
      <c r="I137" s="2">
        <f>апр.25!I137+F137-E137</f>
        <v>0</v>
      </c>
    </row>
    <row r="138" spans="1:9" x14ac:dyDescent="0.25">
      <c r="A138" s="53"/>
      <c r="B138" s="1">
        <v>137</v>
      </c>
      <c r="C138" s="29"/>
      <c r="D138" s="67"/>
      <c r="E138" s="50"/>
      <c r="F138" s="67"/>
      <c r="G138" s="68"/>
      <c r="H138" s="17"/>
      <c r="I138" s="2">
        <f>апр.25!I138+F138-E138</f>
        <v>0</v>
      </c>
    </row>
    <row r="139" spans="1:9" x14ac:dyDescent="0.25">
      <c r="A139" s="53"/>
      <c r="B139" s="1">
        <v>138</v>
      </c>
      <c r="C139" s="29"/>
      <c r="D139" s="67"/>
      <c r="E139" s="50"/>
      <c r="F139" s="67"/>
      <c r="G139" s="68"/>
      <c r="H139" s="17"/>
      <c r="I139" s="2">
        <f>апр.25!I139+F139-E139</f>
        <v>0</v>
      </c>
    </row>
    <row r="140" spans="1:9" x14ac:dyDescent="0.25">
      <c r="A140" s="53"/>
      <c r="B140" s="1">
        <v>139</v>
      </c>
      <c r="C140" s="29"/>
      <c r="D140" s="67"/>
      <c r="E140" s="49">
        <v>2240</v>
      </c>
      <c r="F140" s="67">
        <v>4480</v>
      </c>
      <c r="G140" s="68" t="s">
        <v>334</v>
      </c>
      <c r="H140" s="17">
        <v>45797</v>
      </c>
      <c r="I140" s="2">
        <f>апр.25!I140+F140-E140</f>
        <v>0</v>
      </c>
    </row>
    <row r="141" spans="1:9" x14ac:dyDescent="0.25">
      <c r="A141" s="53"/>
      <c r="B141" s="1">
        <v>140</v>
      </c>
      <c r="C141" s="29"/>
      <c r="D141" s="67"/>
      <c r="E141" s="49">
        <v>2240</v>
      </c>
      <c r="F141" s="67">
        <v>4480</v>
      </c>
      <c r="G141" s="68" t="s">
        <v>335</v>
      </c>
      <c r="H141" s="17">
        <v>45783</v>
      </c>
      <c r="I141" s="2">
        <f>апр.25!I141+F141-E141</f>
        <v>0</v>
      </c>
    </row>
    <row r="142" spans="1:9" x14ac:dyDescent="0.25">
      <c r="A142" s="53"/>
      <c r="B142" s="1">
        <v>141</v>
      </c>
      <c r="C142" s="20"/>
      <c r="D142" s="67"/>
      <c r="E142" s="49">
        <v>2240</v>
      </c>
      <c r="F142" s="67"/>
      <c r="G142" s="68"/>
      <c r="H142" s="17"/>
      <c r="I142" s="2">
        <f>апр.25!I142+F142-E142</f>
        <v>-3730</v>
      </c>
    </row>
    <row r="143" spans="1:9" x14ac:dyDescent="0.25">
      <c r="A143" s="53"/>
      <c r="B143" s="1">
        <v>142.143</v>
      </c>
      <c r="C143" s="29"/>
      <c r="D143" s="67"/>
      <c r="E143" s="49">
        <v>2240</v>
      </c>
      <c r="F143" s="67"/>
      <c r="G143" s="68"/>
      <c r="H143" s="17"/>
      <c r="I143" s="2">
        <f>апр.25!I143+F143-E143</f>
        <v>-2240</v>
      </c>
    </row>
    <row r="144" spans="1:9" x14ac:dyDescent="0.25">
      <c r="A144" s="53"/>
      <c r="B144" s="1">
        <v>144</v>
      </c>
      <c r="C144" s="29"/>
      <c r="D144" s="67"/>
      <c r="E144" s="49">
        <v>1240</v>
      </c>
      <c r="F144" s="67"/>
      <c r="G144" s="68"/>
      <c r="H144" s="17"/>
      <c r="I144" s="2">
        <f>апр.25!I144+F144-E144</f>
        <v>-6200</v>
      </c>
    </row>
    <row r="145" spans="1:9" x14ac:dyDescent="0.25">
      <c r="A145" s="53"/>
      <c r="B145" s="1">
        <v>145</v>
      </c>
      <c r="C145" s="29"/>
      <c r="D145" s="67"/>
      <c r="E145" s="49">
        <v>1240</v>
      </c>
      <c r="F145" s="67"/>
      <c r="G145" s="68"/>
      <c r="H145" s="17"/>
      <c r="I145" s="2">
        <f>апр.25!I145+F145-E145</f>
        <v>-2480</v>
      </c>
    </row>
    <row r="146" spans="1:9" x14ac:dyDescent="0.25">
      <c r="A146" s="53"/>
      <c r="B146" s="1">
        <v>146</v>
      </c>
      <c r="C146" s="8"/>
      <c r="D146" s="67"/>
      <c r="E146" s="49">
        <v>1240</v>
      </c>
      <c r="F146" s="67"/>
      <c r="G146" s="68"/>
      <c r="H146" s="17"/>
      <c r="I146" s="2">
        <f>апр.25!I146+F146-E146</f>
        <v>16860</v>
      </c>
    </row>
    <row r="147" spans="1:9" x14ac:dyDescent="0.25">
      <c r="A147" s="53"/>
      <c r="B147" s="1">
        <v>147</v>
      </c>
      <c r="C147" s="29"/>
      <c r="D147" s="67"/>
      <c r="E147" s="49">
        <v>1240</v>
      </c>
      <c r="F147" s="67"/>
      <c r="G147" s="68"/>
      <c r="H147" s="17"/>
      <c r="I147" s="2">
        <f>апр.25!I147+F147-E147</f>
        <v>-6200</v>
      </c>
    </row>
    <row r="148" spans="1:9" x14ac:dyDescent="0.25">
      <c r="A148" s="53"/>
      <c r="B148" s="1">
        <v>148</v>
      </c>
      <c r="C148" s="29"/>
      <c r="D148" s="67"/>
      <c r="E148" s="49">
        <v>1240</v>
      </c>
      <c r="F148" s="67"/>
      <c r="G148" s="68"/>
      <c r="H148" s="17"/>
      <c r="I148" s="2">
        <f>апр.25!I148+F148-E148</f>
        <v>-6200</v>
      </c>
    </row>
    <row r="149" spans="1:9" x14ac:dyDescent="0.25">
      <c r="A149" s="53"/>
      <c r="B149" s="1">
        <v>149</v>
      </c>
      <c r="C149" s="29"/>
      <c r="D149" s="67"/>
      <c r="E149" s="49">
        <v>1240</v>
      </c>
      <c r="F149" s="67"/>
      <c r="G149" s="68"/>
      <c r="H149" s="17"/>
      <c r="I149" s="2">
        <f>апр.25!I149+F149-E149</f>
        <v>510</v>
      </c>
    </row>
    <row r="150" spans="1:9" x14ac:dyDescent="0.25">
      <c r="A150" s="53"/>
      <c r="B150" s="1">
        <v>150</v>
      </c>
      <c r="C150" s="29"/>
      <c r="D150" s="67"/>
      <c r="E150" s="49">
        <v>1240</v>
      </c>
      <c r="F150" s="67"/>
      <c r="G150" s="68"/>
      <c r="H150" s="17"/>
      <c r="I150" s="2">
        <f>апр.25!I150+F150-E150</f>
        <v>-900</v>
      </c>
    </row>
    <row r="151" spans="1:9" x14ac:dyDescent="0.25">
      <c r="A151" s="53"/>
      <c r="B151" s="1">
        <v>151</v>
      </c>
      <c r="C151" s="29"/>
      <c r="D151" s="67"/>
      <c r="E151" s="49">
        <v>1240</v>
      </c>
      <c r="F151" s="67">
        <v>1240</v>
      </c>
      <c r="G151" s="68" t="s">
        <v>336</v>
      </c>
      <c r="H151" s="17">
        <v>45799</v>
      </c>
      <c r="I151" s="2">
        <f>апр.25!I151+F151-E151</f>
        <v>0</v>
      </c>
    </row>
    <row r="152" spans="1:9" x14ac:dyDescent="0.25">
      <c r="A152" s="53"/>
      <c r="B152" s="1">
        <v>152</v>
      </c>
      <c r="C152" s="29"/>
      <c r="D152" s="67"/>
      <c r="E152" s="49">
        <v>1240</v>
      </c>
      <c r="F152" s="67"/>
      <c r="G152" s="68"/>
      <c r="H152" s="17"/>
      <c r="I152" s="2">
        <f>апр.25!I152+F152-E152</f>
        <v>-6200</v>
      </c>
    </row>
    <row r="153" spans="1:9" x14ac:dyDescent="0.25">
      <c r="A153" s="53"/>
      <c r="B153" s="1">
        <v>153</v>
      </c>
      <c r="C153" s="8"/>
      <c r="D153" s="67"/>
      <c r="E153" s="49">
        <v>1240</v>
      </c>
      <c r="F153" s="67">
        <v>1300</v>
      </c>
      <c r="G153" s="68" t="s">
        <v>337</v>
      </c>
      <c r="H153" s="17">
        <v>45784</v>
      </c>
      <c r="I153" s="2">
        <f>апр.25!I153+F153-E153</f>
        <v>-300</v>
      </c>
    </row>
    <row r="154" spans="1:9" x14ac:dyDescent="0.25">
      <c r="A154" s="53"/>
      <c r="B154" s="1">
        <v>154</v>
      </c>
      <c r="C154" s="29"/>
      <c r="D154" s="67"/>
      <c r="E154" s="49">
        <v>1240</v>
      </c>
      <c r="F154" s="67"/>
      <c r="G154" s="68"/>
      <c r="H154" s="17"/>
      <c r="I154" s="2">
        <f>апр.25!I154+F154-E154</f>
        <v>-6200</v>
      </c>
    </row>
    <row r="155" spans="1:9" x14ac:dyDescent="0.25">
      <c r="A155" s="53"/>
      <c r="B155" s="1">
        <v>155</v>
      </c>
      <c r="C155" s="29"/>
      <c r="D155" s="67"/>
      <c r="E155" s="49">
        <v>1240</v>
      </c>
      <c r="F155" s="67"/>
      <c r="G155" s="68"/>
      <c r="H155" s="17"/>
      <c r="I155" s="2">
        <f>апр.25!I155+F155-E155</f>
        <v>-6200</v>
      </c>
    </row>
    <row r="156" spans="1:9" x14ac:dyDescent="0.25">
      <c r="A156" s="53"/>
      <c r="B156" s="1">
        <v>156</v>
      </c>
      <c r="C156" s="29"/>
      <c r="D156" s="67"/>
      <c r="E156" s="49">
        <v>1240</v>
      </c>
      <c r="F156" s="67"/>
      <c r="G156" s="68"/>
      <c r="H156" s="17"/>
      <c r="I156" s="2">
        <f>апр.25!I156+F156-E156</f>
        <v>-1240</v>
      </c>
    </row>
    <row r="157" spans="1:9" x14ac:dyDescent="0.25">
      <c r="A157" s="53"/>
      <c r="B157" s="1">
        <v>157</v>
      </c>
      <c r="C157" s="29"/>
      <c r="D157" s="67"/>
      <c r="E157" s="49">
        <v>1240</v>
      </c>
      <c r="F157" s="67"/>
      <c r="G157" s="68"/>
      <c r="H157" s="17"/>
      <c r="I157" s="2">
        <f>апр.25!I157+F157-E157</f>
        <v>-1240</v>
      </c>
    </row>
    <row r="158" spans="1:9" x14ac:dyDescent="0.25">
      <c r="B158" s="1">
        <v>158</v>
      </c>
      <c r="C158" s="29"/>
      <c r="D158" s="67"/>
      <c r="E158" s="49">
        <v>1240</v>
      </c>
      <c r="F158" s="67"/>
      <c r="G158" s="68"/>
      <c r="H158" s="17"/>
      <c r="I158" s="2">
        <f>апр.25!I158+F158-E158</f>
        <v>-6200</v>
      </c>
    </row>
  </sheetData>
  <autoFilter ref="A3:I158" xr:uid="{00000000-0009-0000-0000-000005000000}"/>
  <mergeCells count="1">
    <mergeCell ref="C1:I2"/>
  </mergeCells>
  <conditionalFormatting sqref="I1:I158">
    <cfRule type="cellIs" dxfId="22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I158"/>
  <sheetViews>
    <sheetView workbookViewId="0">
      <selection activeCell="E4" sqref="E4:E158"/>
    </sheetView>
  </sheetViews>
  <sheetFormatPr defaultColWidth="9.140625" defaultRowHeight="15" x14ac:dyDescent="0.25"/>
  <cols>
    <col min="1" max="2" width="9.140625" style="11"/>
    <col min="3" max="3" width="18.7109375" style="11" bestFit="1" customWidth="1"/>
    <col min="4" max="4" width="9.140625" style="11"/>
    <col min="5" max="5" width="12.5703125" style="11" bestFit="1" customWidth="1"/>
    <col min="6" max="6" width="11.5703125" style="11" bestFit="1" customWidth="1"/>
    <col min="7" max="7" width="12.85546875" style="11" customWidth="1"/>
    <col min="8" max="8" width="10.140625" style="11" bestFit="1" customWidth="1"/>
    <col min="9" max="9" width="19.42578125" style="11" customWidth="1"/>
    <col min="10" max="16384" width="9.140625" style="11"/>
  </cols>
  <sheetData>
    <row r="1" spans="1:9" x14ac:dyDescent="0.25">
      <c r="A1" s="10" t="s">
        <v>2</v>
      </c>
      <c r="B1" s="67" t="s">
        <v>3</v>
      </c>
      <c r="C1" s="71">
        <v>45809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7" t="s">
        <v>13</v>
      </c>
      <c r="B3" s="67" t="s">
        <v>14</v>
      </c>
      <c r="C3" s="20" t="s">
        <v>8</v>
      </c>
      <c r="D3" s="67" t="s">
        <v>15</v>
      </c>
      <c r="E3" s="67" t="s">
        <v>16</v>
      </c>
      <c r="F3" s="14" t="s">
        <v>12</v>
      </c>
      <c r="G3" s="68" t="s">
        <v>17</v>
      </c>
      <c r="H3" s="17" t="s">
        <v>18</v>
      </c>
      <c r="I3" s="15" t="s">
        <v>19</v>
      </c>
    </row>
    <row r="4" spans="1:9" x14ac:dyDescent="0.25">
      <c r="A4" s="16"/>
      <c r="B4" s="67">
        <v>1</v>
      </c>
      <c r="C4" s="54"/>
      <c r="D4" s="67"/>
      <c r="E4" s="49">
        <v>2240</v>
      </c>
      <c r="F4" s="67"/>
      <c r="G4" s="68"/>
      <c r="H4" s="17"/>
      <c r="I4" s="2">
        <f>май.25!I4+F4-E4</f>
        <v>-4440</v>
      </c>
    </row>
    <row r="5" spans="1:9" x14ac:dyDescent="0.25">
      <c r="A5" s="27"/>
      <c r="B5" s="67">
        <v>2</v>
      </c>
      <c r="C5" s="21"/>
      <c r="D5" s="67"/>
      <c r="E5" s="49">
        <v>2240</v>
      </c>
      <c r="F5" s="67"/>
      <c r="G5" s="68"/>
      <c r="H5" s="17"/>
      <c r="I5" s="2">
        <f>май.25!I5+F5-E5</f>
        <v>-2240</v>
      </c>
    </row>
    <row r="6" spans="1:9" x14ac:dyDescent="0.25">
      <c r="A6" s="27"/>
      <c r="B6" s="25">
        <v>3</v>
      </c>
      <c r="C6" s="21"/>
      <c r="D6" s="25"/>
      <c r="E6" s="49">
        <v>2240</v>
      </c>
      <c r="F6" s="67">
        <v>10000</v>
      </c>
      <c r="G6" s="68" t="s">
        <v>338</v>
      </c>
      <c r="H6" s="17">
        <v>45813</v>
      </c>
      <c r="I6" s="2">
        <f>май.25!I6+F6-E6</f>
        <v>-3440</v>
      </c>
    </row>
    <row r="7" spans="1:9" x14ac:dyDescent="0.25">
      <c r="A7" s="67"/>
      <c r="B7" s="67">
        <v>4</v>
      </c>
      <c r="C7" s="29"/>
      <c r="D7" s="67"/>
      <c r="E7" s="49">
        <v>2240</v>
      </c>
      <c r="F7" s="67">
        <v>2240</v>
      </c>
      <c r="G7" s="68" t="s">
        <v>339</v>
      </c>
      <c r="H7" s="17">
        <v>45810</v>
      </c>
      <c r="I7" s="2">
        <f>май.25!I7+F7-E7</f>
        <v>0</v>
      </c>
    </row>
    <row r="8" spans="1:9" x14ac:dyDescent="0.25">
      <c r="A8" s="67"/>
      <c r="B8" s="67">
        <v>6</v>
      </c>
      <c r="C8" s="29"/>
      <c r="D8" s="67"/>
      <c r="E8" s="49"/>
      <c r="F8" s="67"/>
      <c r="G8" s="68"/>
      <c r="H8" s="17"/>
      <c r="I8" s="2">
        <f>май.25!I8+F8-E8</f>
        <v>0</v>
      </c>
    </row>
    <row r="9" spans="1:9" x14ac:dyDescent="0.25">
      <c r="A9" s="67"/>
      <c r="B9" s="67">
        <v>7</v>
      </c>
      <c r="C9" s="29"/>
      <c r="D9" s="67"/>
      <c r="E9" s="49"/>
      <c r="F9" s="67"/>
      <c r="G9" s="68"/>
      <c r="H9" s="17"/>
      <c r="I9" s="2">
        <f>май.25!I9+F9-E9</f>
        <v>0</v>
      </c>
    </row>
    <row r="10" spans="1:9" x14ac:dyDescent="0.25">
      <c r="A10" s="67"/>
      <c r="B10" s="67">
        <v>8</v>
      </c>
      <c r="C10" s="29"/>
      <c r="D10" s="67"/>
      <c r="E10" s="49">
        <v>2240</v>
      </c>
      <c r="F10" s="67"/>
      <c r="G10" s="68"/>
      <c r="H10" s="17"/>
      <c r="I10" s="2">
        <f>май.25!I10+F10-E10</f>
        <v>0</v>
      </c>
    </row>
    <row r="11" spans="1:9" x14ac:dyDescent="0.25">
      <c r="A11" s="67"/>
      <c r="B11" s="67">
        <v>9</v>
      </c>
      <c r="C11" s="20"/>
      <c r="D11" s="67"/>
      <c r="E11" s="49">
        <v>2240</v>
      </c>
      <c r="F11" s="67">
        <v>2300</v>
      </c>
      <c r="G11" s="68" t="s">
        <v>340</v>
      </c>
      <c r="H11" s="17">
        <v>45812</v>
      </c>
      <c r="I11" s="2">
        <f>май.25!I11+F11-E11</f>
        <v>360</v>
      </c>
    </row>
    <row r="12" spans="1:9" x14ac:dyDescent="0.25">
      <c r="A12" s="67"/>
      <c r="B12" s="67">
        <v>10</v>
      </c>
      <c r="C12" s="20"/>
      <c r="D12" s="67"/>
      <c r="E12" s="49">
        <v>2240</v>
      </c>
      <c r="F12" s="67"/>
      <c r="G12" s="68"/>
      <c r="H12" s="17"/>
      <c r="I12" s="2">
        <f>май.25!I12+F12-E12</f>
        <v>-13440</v>
      </c>
    </row>
    <row r="13" spans="1:9" x14ac:dyDescent="0.25">
      <c r="A13" s="67"/>
      <c r="B13" s="67">
        <v>11</v>
      </c>
      <c r="C13" s="20"/>
      <c r="D13" s="67"/>
      <c r="E13" s="49">
        <v>2240</v>
      </c>
      <c r="F13" s="67">
        <v>2240</v>
      </c>
      <c r="G13" s="68" t="s">
        <v>341</v>
      </c>
      <c r="H13" s="17">
        <v>45819</v>
      </c>
      <c r="I13" s="2">
        <f>май.25!I13+F13-E13</f>
        <v>0</v>
      </c>
    </row>
    <row r="14" spans="1:9" x14ac:dyDescent="0.25">
      <c r="A14" s="67"/>
      <c r="B14" s="67">
        <v>12</v>
      </c>
      <c r="C14" s="29"/>
      <c r="D14" s="67"/>
      <c r="E14" s="49">
        <v>2240</v>
      </c>
      <c r="F14" s="67">
        <v>4480</v>
      </c>
      <c r="G14" s="68" t="s">
        <v>342</v>
      </c>
      <c r="H14" s="17">
        <v>45813</v>
      </c>
      <c r="I14" s="2">
        <f>май.25!I14+F14-E14</f>
        <v>-4480</v>
      </c>
    </row>
    <row r="15" spans="1:9" x14ac:dyDescent="0.25">
      <c r="A15" s="27"/>
      <c r="B15" s="67">
        <v>13</v>
      </c>
      <c r="C15" s="20"/>
      <c r="D15" s="67"/>
      <c r="E15" s="49">
        <v>2240</v>
      </c>
      <c r="F15" s="67">
        <v>2240</v>
      </c>
      <c r="G15" s="68" t="s">
        <v>343</v>
      </c>
      <c r="H15" s="17">
        <v>45810</v>
      </c>
      <c r="I15" s="2">
        <f>май.25!I15+F15-E15</f>
        <v>0</v>
      </c>
    </row>
    <row r="16" spans="1:9" x14ac:dyDescent="0.25">
      <c r="A16" s="67"/>
      <c r="B16" s="67">
        <v>14</v>
      </c>
      <c r="C16" s="20"/>
      <c r="D16" s="67"/>
      <c r="E16" s="49">
        <v>2240</v>
      </c>
      <c r="F16" s="67">
        <v>2240</v>
      </c>
      <c r="G16" s="68" t="s">
        <v>344</v>
      </c>
      <c r="H16" s="17">
        <v>45810</v>
      </c>
      <c r="I16" s="2">
        <f>май.25!I16+F16-E16</f>
        <v>0</v>
      </c>
    </row>
    <row r="17" spans="1:9" x14ac:dyDescent="0.25">
      <c r="A17" s="67"/>
      <c r="B17" s="67">
        <v>15</v>
      </c>
      <c r="C17" s="29"/>
      <c r="D17" s="67"/>
      <c r="E17" s="49">
        <v>2240</v>
      </c>
      <c r="F17" s="67"/>
      <c r="G17" s="68"/>
      <c r="H17" s="17"/>
      <c r="I17" s="2">
        <f>май.25!I17+F17-E17</f>
        <v>4480</v>
      </c>
    </row>
    <row r="18" spans="1:9" x14ac:dyDescent="0.25">
      <c r="A18" s="67"/>
      <c r="B18" s="67">
        <v>16</v>
      </c>
      <c r="C18" s="21"/>
      <c r="D18" s="67"/>
      <c r="E18" s="49">
        <v>2240</v>
      </c>
      <c r="F18" s="67">
        <v>2240</v>
      </c>
      <c r="G18" s="68" t="s">
        <v>345</v>
      </c>
      <c r="H18" s="17">
        <v>45811</v>
      </c>
      <c r="I18" s="2">
        <f>май.25!I18+F18-E18</f>
        <v>-2240</v>
      </c>
    </row>
    <row r="19" spans="1:9" x14ac:dyDescent="0.25">
      <c r="A19" s="67"/>
      <c r="B19" s="67">
        <v>17</v>
      </c>
      <c r="C19" s="29"/>
      <c r="D19" s="67"/>
      <c r="E19" s="49">
        <v>2240</v>
      </c>
      <c r="F19" s="67"/>
      <c r="G19" s="68"/>
      <c r="H19" s="17"/>
      <c r="I19" s="2">
        <f>май.25!I19+F19-E19</f>
        <v>0</v>
      </c>
    </row>
    <row r="20" spans="1:9" x14ac:dyDescent="0.25">
      <c r="A20" s="67"/>
      <c r="B20" s="67">
        <v>18</v>
      </c>
      <c r="C20" s="20"/>
      <c r="D20" s="67"/>
      <c r="E20" s="49">
        <v>2240</v>
      </c>
      <c r="F20" s="67">
        <v>4480</v>
      </c>
      <c r="G20" s="68" t="s">
        <v>346</v>
      </c>
      <c r="H20" s="17">
        <v>45811</v>
      </c>
      <c r="I20" s="2">
        <f>май.25!I20+F20-E20</f>
        <v>-4480</v>
      </c>
    </row>
    <row r="21" spans="1:9" x14ac:dyDescent="0.25">
      <c r="A21" s="67"/>
      <c r="B21" s="67">
        <v>19</v>
      </c>
      <c r="C21" s="20"/>
      <c r="D21" s="67"/>
      <c r="E21" s="49">
        <v>2240</v>
      </c>
      <c r="F21" s="67">
        <v>2000</v>
      </c>
      <c r="G21" s="68" t="s">
        <v>347</v>
      </c>
      <c r="H21" s="17">
        <v>45819</v>
      </c>
      <c r="I21" s="2">
        <f>май.25!I21+F21-E21</f>
        <v>-200</v>
      </c>
    </row>
    <row r="22" spans="1:9" x14ac:dyDescent="0.25">
      <c r="A22" s="67"/>
      <c r="B22" s="67">
        <v>20</v>
      </c>
      <c r="C22" s="29"/>
      <c r="D22" s="67"/>
      <c r="E22" s="50"/>
      <c r="F22" s="67"/>
      <c r="G22" s="68"/>
      <c r="H22" s="17"/>
      <c r="I22" s="2">
        <f>май.25!I22+F22-E22</f>
        <v>0</v>
      </c>
    </row>
    <row r="23" spans="1:9" x14ac:dyDescent="0.25">
      <c r="A23" s="1"/>
      <c r="B23" s="1">
        <v>21</v>
      </c>
      <c r="C23" s="29"/>
      <c r="D23" s="67"/>
      <c r="E23" s="49">
        <v>2240</v>
      </c>
      <c r="F23" s="67">
        <v>2240</v>
      </c>
      <c r="G23" s="68" t="s">
        <v>348</v>
      </c>
      <c r="H23" s="17" t="s">
        <v>349</v>
      </c>
      <c r="I23" s="2">
        <f>май.25!I23+F23-E23</f>
        <v>0</v>
      </c>
    </row>
    <row r="24" spans="1:9" x14ac:dyDescent="0.25">
      <c r="A24" s="1"/>
      <c r="B24" s="1">
        <v>22</v>
      </c>
      <c r="C24" s="20"/>
      <c r="D24" s="67"/>
      <c r="E24" s="49">
        <v>2240</v>
      </c>
      <c r="F24" s="67"/>
      <c r="G24" s="68"/>
      <c r="H24" s="17"/>
      <c r="I24" s="2">
        <f>май.25!I24+F24-E24</f>
        <v>0</v>
      </c>
    </row>
    <row r="25" spans="1:9" x14ac:dyDescent="0.25">
      <c r="A25" s="1"/>
      <c r="B25" s="1">
        <v>23</v>
      </c>
      <c r="C25" s="20"/>
      <c r="D25" s="67"/>
      <c r="E25" s="49">
        <v>2240</v>
      </c>
      <c r="F25" s="67">
        <v>2240</v>
      </c>
      <c r="G25" s="68" t="s">
        <v>350</v>
      </c>
      <c r="H25" s="17">
        <v>45838</v>
      </c>
      <c r="I25" s="2">
        <f>май.25!I25+F25-E25</f>
        <v>0</v>
      </c>
    </row>
    <row r="26" spans="1:9" x14ac:dyDescent="0.25">
      <c r="A26" s="1"/>
      <c r="B26" s="1">
        <v>24</v>
      </c>
      <c r="C26" s="20"/>
      <c r="D26" s="67"/>
      <c r="E26" s="49">
        <v>2240</v>
      </c>
      <c r="F26" s="67"/>
      <c r="G26" s="68"/>
      <c r="H26" s="17"/>
      <c r="I26" s="2">
        <f>май.25!I26+F26-E26</f>
        <v>-13440</v>
      </c>
    </row>
    <row r="27" spans="1:9" x14ac:dyDescent="0.25">
      <c r="A27" s="1"/>
      <c r="B27" s="1">
        <v>25</v>
      </c>
      <c r="C27" s="29"/>
      <c r="D27" s="67"/>
      <c r="E27" s="49">
        <v>2240</v>
      </c>
      <c r="F27" s="67"/>
      <c r="G27" s="68"/>
      <c r="H27" s="17"/>
      <c r="I27" s="2">
        <f>май.25!I27+F27-E27</f>
        <v>-6720</v>
      </c>
    </row>
    <row r="28" spans="1:9" x14ac:dyDescent="0.25">
      <c r="A28" s="27"/>
      <c r="B28" s="1">
        <v>26</v>
      </c>
      <c r="C28" s="29"/>
      <c r="D28" s="67"/>
      <c r="E28" s="49">
        <v>2240</v>
      </c>
      <c r="F28" s="67">
        <v>2240</v>
      </c>
      <c r="G28" s="68" t="s">
        <v>351</v>
      </c>
      <c r="H28" s="17">
        <v>45814</v>
      </c>
      <c r="I28" s="2">
        <f>май.25!I28+F28-E28</f>
        <v>-2240</v>
      </c>
    </row>
    <row r="29" spans="1:9" x14ac:dyDescent="0.25">
      <c r="A29" s="1"/>
      <c r="B29" s="1">
        <v>27</v>
      </c>
      <c r="C29" s="29"/>
      <c r="D29" s="67"/>
      <c r="E29" s="49">
        <v>2240</v>
      </c>
      <c r="F29" s="67">
        <v>15000</v>
      </c>
      <c r="G29" s="68" t="s">
        <v>352</v>
      </c>
      <c r="H29" s="17">
        <v>45814</v>
      </c>
      <c r="I29" s="2">
        <f>май.25!I29+F29-E29</f>
        <v>1560</v>
      </c>
    </row>
    <row r="30" spans="1:9" x14ac:dyDescent="0.25">
      <c r="A30" s="1"/>
      <c r="B30" s="1">
        <v>28</v>
      </c>
      <c r="C30" s="29"/>
      <c r="D30" s="67"/>
      <c r="E30" s="49">
        <v>2240</v>
      </c>
      <c r="F30" s="67">
        <v>2500</v>
      </c>
      <c r="G30" s="68" t="s">
        <v>353</v>
      </c>
      <c r="H30" s="17">
        <v>45817</v>
      </c>
      <c r="I30" s="2">
        <f>май.25!I30+F30-E30</f>
        <v>-940</v>
      </c>
    </row>
    <row r="31" spans="1:9" x14ac:dyDescent="0.25">
      <c r="A31" s="1"/>
      <c r="B31" s="1">
        <v>29</v>
      </c>
      <c r="C31" s="29"/>
      <c r="D31" s="67"/>
      <c r="E31" s="49">
        <v>2240</v>
      </c>
      <c r="F31" s="67">
        <v>2240</v>
      </c>
      <c r="G31" s="68" t="s">
        <v>354</v>
      </c>
      <c r="H31" s="17">
        <v>45827</v>
      </c>
      <c r="I31" s="2">
        <f>май.25!I31+F31-E31</f>
        <v>0</v>
      </c>
    </row>
    <row r="32" spans="1:9" x14ac:dyDescent="0.25">
      <c r="A32" s="1"/>
      <c r="B32" s="1">
        <v>30</v>
      </c>
      <c r="C32" s="29"/>
      <c r="D32" s="67"/>
      <c r="E32" s="49">
        <v>2240</v>
      </c>
      <c r="F32" s="67">
        <v>5000</v>
      </c>
      <c r="G32" s="68" t="s">
        <v>355</v>
      </c>
      <c r="H32" s="17">
        <v>45828</v>
      </c>
      <c r="I32" s="2">
        <f>май.25!I32+F32-E32</f>
        <v>3100</v>
      </c>
    </row>
    <row r="33" spans="1:9" x14ac:dyDescent="0.25">
      <c r="A33" s="1"/>
      <c r="B33" s="1">
        <v>31</v>
      </c>
      <c r="C33" s="29"/>
      <c r="D33" s="67"/>
      <c r="E33" s="49">
        <v>2240</v>
      </c>
      <c r="F33" s="67">
        <v>4480</v>
      </c>
      <c r="G33" s="68" t="s">
        <v>356</v>
      </c>
      <c r="H33" s="17">
        <v>45812</v>
      </c>
      <c r="I33" s="2">
        <f>май.25!I33+F33-E33</f>
        <v>0</v>
      </c>
    </row>
    <row r="34" spans="1:9" x14ac:dyDescent="0.25">
      <c r="A34" s="1"/>
      <c r="B34" s="1">
        <v>32</v>
      </c>
      <c r="C34" s="29"/>
      <c r="D34" s="67"/>
      <c r="E34" s="49">
        <v>2240</v>
      </c>
      <c r="F34" s="67"/>
      <c r="G34" s="68"/>
      <c r="H34" s="17"/>
      <c r="I34" s="2">
        <f>май.25!I34+F34-E34</f>
        <v>0</v>
      </c>
    </row>
    <row r="35" spans="1:9" x14ac:dyDescent="0.25">
      <c r="A35" s="1"/>
      <c r="B35" s="1">
        <v>33</v>
      </c>
      <c r="C35" s="29"/>
      <c r="D35" s="67"/>
      <c r="E35" s="49">
        <v>2240</v>
      </c>
      <c r="F35" s="67">
        <v>6720</v>
      </c>
      <c r="G35" s="68" t="s">
        <v>357</v>
      </c>
      <c r="H35" s="17">
        <v>45826</v>
      </c>
      <c r="I35" s="2">
        <f>май.25!I35+F35-E35</f>
        <v>0</v>
      </c>
    </row>
    <row r="36" spans="1:9" x14ac:dyDescent="0.25">
      <c r="A36" s="1"/>
      <c r="B36" s="1">
        <v>35</v>
      </c>
      <c r="C36" s="29"/>
      <c r="D36" s="67"/>
      <c r="E36" s="49">
        <v>2240</v>
      </c>
      <c r="F36" s="67">
        <v>2240</v>
      </c>
      <c r="G36" s="68" t="s">
        <v>358</v>
      </c>
      <c r="H36" s="17">
        <v>45812</v>
      </c>
      <c r="I36" s="2">
        <f>май.25!I36+F36-E36</f>
        <v>0</v>
      </c>
    </row>
    <row r="37" spans="1:9" x14ac:dyDescent="0.25">
      <c r="A37" s="1"/>
      <c r="B37" s="1">
        <v>36</v>
      </c>
      <c r="C37" s="29"/>
      <c r="D37" s="67"/>
      <c r="E37" s="49">
        <v>2240</v>
      </c>
      <c r="F37" s="67"/>
      <c r="G37" s="68"/>
      <c r="H37" s="17"/>
      <c r="I37" s="2">
        <f>май.25!I37+F37-E37</f>
        <v>-3520</v>
      </c>
    </row>
    <row r="38" spans="1:9" x14ac:dyDescent="0.25">
      <c r="A38" s="1"/>
      <c r="B38" s="1">
        <v>37</v>
      </c>
      <c r="C38" s="29"/>
      <c r="D38" s="67"/>
      <c r="E38" s="49">
        <v>2240</v>
      </c>
      <c r="F38" s="67">
        <v>2240</v>
      </c>
      <c r="G38" s="68" t="s">
        <v>359</v>
      </c>
      <c r="H38" s="17">
        <v>45812</v>
      </c>
      <c r="I38" s="2">
        <f>май.25!I38+F38-E38</f>
        <v>-2240</v>
      </c>
    </row>
    <row r="39" spans="1:9" x14ac:dyDescent="0.25">
      <c r="A39" s="1"/>
      <c r="B39" s="1">
        <v>38.39</v>
      </c>
      <c r="C39" s="29"/>
      <c r="D39" s="67"/>
      <c r="E39" s="49">
        <v>2240</v>
      </c>
      <c r="F39" s="67">
        <v>2240</v>
      </c>
      <c r="G39" s="68" t="s">
        <v>360</v>
      </c>
      <c r="H39" s="17">
        <v>45824</v>
      </c>
      <c r="I39" s="2">
        <f>май.25!I39+F39-E39</f>
        <v>0</v>
      </c>
    </row>
    <row r="40" spans="1:9" x14ac:dyDescent="0.25">
      <c r="A40" s="1"/>
      <c r="B40" s="1">
        <v>39</v>
      </c>
      <c r="C40" s="29"/>
      <c r="D40" s="67"/>
      <c r="E40" s="49">
        <v>0</v>
      </c>
      <c r="F40" s="67"/>
      <c r="G40" s="68"/>
      <c r="H40" s="17"/>
      <c r="I40" s="2">
        <f>май.25!I40+F40-E40</f>
        <v>0</v>
      </c>
    </row>
    <row r="41" spans="1:9" x14ac:dyDescent="0.25">
      <c r="A41" s="28"/>
      <c r="B41" s="1">
        <v>40</v>
      </c>
      <c r="C41" s="29"/>
      <c r="D41" s="67"/>
      <c r="E41" s="49">
        <v>2240</v>
      </c>
      <c r="F41" s="67">
        <v>2240</v>
      </c>
      <c r="G41" s="68" t="s">
        <v>361</v>
      </c>
      <c r="H41" s="17">
        <v>45814</v>
      </c>
      <c r="I41" s="2">
        <f>май.25!I41+F41-E41</f>
        <v>0</v>
      </c>
    </row>
    <row r="42" spans="1:9" x14ac:dyDescent="0.25">
      <c r="A42" s="1"/>
      <c r="B42" s="1">
        <v>41</v>
      </c>
      <c r="C42" s="29"/>
      <c r="D42" s="67"/>
      <c r="E42" s="49">
        <v>2240</v>
      </c>
      <c r="F42" s="67">
        <v>4480</v>
      </c>
      <c r="G42" s="68" t="s">
        <v>362</v>
      </c>
      <c r="H42" s="17">
        <v>45831</v>
      </c>
      <c r="I42" s="2">
        <f>май.25!I42+F42-E42</f>
        <v>2240</v>
      </c>
    </row>
    <row r="43" spans="1:9" x14ac:dyDescent="0.25">
      <c r="A43" s="1"/>
      <c r="B43" s="1">
        <v>42</v>
      </c>
      <c r="C43" s="29"/>
      <c r="D43" s="67"/>
      <c r="E43" s="49">
        <v>2240</v>
      </c>
      <c r="F43" s="67"/>
      <c r="G43" s="68"/>
      <c r="H43" s="17"/>
      <c r="I43" s="2">
        <f>май.25!I43+F43-E43</f>
        <v>13440</v>
      </c>
    </row>
    <row r="44" spans="1:9" x14ac:dyDescent="0.25">
      <c r="A44" s="1"/>
      <c r="B44" s="1">
        <v>43</v>
      </c>
      <c r="C44" s="29"/>
      <c r="D44" s="67"/>
      <c r="E44" s="49">
        <v>2240</v>
      </c>
      <c r="F44" s="67">
        <v>2240</v>
      </c>
      <c r="G44" s="68" t="s">
        <v>363</v>
      </c>
      <c r="H44" s="17">
        <v>45813</v>
      </c>
      <c r="I44" s="2">
        <f>май.25!I44+F44-E44</f>
        <v>-2240</v>
      </c>
    </row>
    <row r="45" spans="1:9" x14ac:dyDescent="0.25">
      <c r="A45" s="1"/>
      <c r="B45" s="1">
        <v>44</v>
      </c>
      <c r="C45" s="29"/>
      <c r="D45" s="67"/>
      <c r="E45" s="49">
        <v>2240</v>
      </c>
      <c r="F45" s="67"/>
      <c r="G45" s="68"/>
      <c r="H45" s="17"/>
      <c r="I45" s="2">
        <f>май.25!I45+F45-E45</f>
        <v>-13440</v>
      </c>
    </row>
    <row r="46" spans="1:9" x14ac:dyDescent="0.25">
      <c r="A46" s="1"/>
      <c r="B46" s="1">
        <v>45</v>
      </c>
      <c r="C46" s="29"/>
      <c r="D46" s="67"/>
      <c r="E46" s="49">
        <v>2240</v>
      </c>
      <c r="F46" s="67"/>
      <c r="G46" s="68"/>
      <c r="H46" s="17"/>
      <c r="I46" s="2">
        <f>май.25!I46+F46-E46</f>
        <v>13440</v>
      </c>
    </row>
    <row r="47" spans="1:9" x14ac:dyDescent="0.25">
      <c r="A47" s="1"/>
      <c r="B47" s="1">
        <v>46</v>
      </c>
      <c r="C47" s="29"/>
      <c r="D47" s="67"/>
      <c r="E47" s="49">
        <v>2240</v>
      </c>
      <c r="F47" s="67">
        <v>19800</v>
      </c>
      <c r="G47" s="68" t="s">
        <v>364</v>
      </c>
      <c r="H47" s="17">
        <v>45827</v>
      </c>
      <c r="I47" s="2">
        <f>май.25!I47+F47-E47</f>
        <v>6360</v>
      </c>
    </row>
    <row r="48" spans="1:9" x14ac:dyDescent="0.25">
      <c r="A48" s="1"/>
      <c r="B48" s="1">
        <v>47</v>
      </c>
      <c r="C48" s="29"/>
      <c r="D48" s="67"/>
      <c r="E48" s="49">
        <v>2240</v>
      </c>
      <c r="F48" s="67"/>
      <c r="G48" s="68"/>
      <c r="H48" s="17"/>
      <c r="I48" s="2">
        <f>май.25!I48+F48-E48</f>
        <v>-13440</v>
      </c>
    </row>
    <row r="49" spans="1:9" x14ac:dyDescent="0.25">
      <c r="A49" s="1"/>
      <c r="B49" s="1">
        <v>48</v>
      </c>
      <c r="C49" s="29"/>
      <c r="D49" s="67"/>
      <c r="E49" s="49">
        <v>2240</v>
      </c>
      <c r="F49" s="67">
        <v>2240</v>
      </c>
      <c r="G49" s="68" t="s">
        <v>365</v>
      </c>
      <c r="H49" s="17">
        <v>45834</v>
      </c>
      <c r="I49" s="2">
        <f>май.25!I49+F49-E49</f>
        <v>0</v>
      </c>
    </row>
    <row r="50" spans="1:9" x14ac:dyDescent="0.25">
      <c r="A50" s="1"/>
      <c r="B50" s="1">
        <v>49</v>
      </c>
      <c r="C50" s="29"/>
      <c r="D50" s="67"/>
      <c r="E50" s="49">
        <v>2240</v>
      </c>
      <c r="F50" s="67">
        <v>2240</v>
      </c>
      <c r="G50" s="68" t="s">
        <v>366</v>
      </c>
      <c r="H50" s="17">
        <v>45814</v>
      </c>
      <c r="I50" s="2">
        <f>май.25!I50+F50-E50</f>
        <v>0</v>
      </c>
    </row>
    <row r="51" spans="1:9" x14ac:dyDescent="0.25">
      <c r="A51" s="1"/>
      <c r="B51" s="1">
        <v>50</v>
      </c>
      <c r="C51" s="29"/>
      <c r="D51" s="67"/>
      <c r="E51" s="49">
        <v>2240</v>
      </c>
      <c r="F51" s="67">
        <v>2240</v>
      </c>
      <c r="G51" s="68" t="s">
        <v>367</v>
      </c>
      <c r="H51" s="17">
        <v>45813</v>
      </c>
      <c r="I51" s="2">
        <f>май.25!I51+F51-E51</f>
        <v>-2240</v>
      </c>
    </row>
    <row r="52" spans="1:9" x14ac:dyDescent="0.25">
      <c r="A52" s="1"/>
      <c r="B52" s="1">
        <v>51</v>
      </c>
      <c r="C52" s="20"/>
      <c r="D52" s="67"/>
      <c r="E52" s="49">
        <v>2240</v>
      </c>
      <c r="F52" s="67"/>
      <c r="G52" s="68"/>
      <c r="H52" s="17"/>
      <c r="I52" s="2">
        <f>май.25!I52+F52-E52</f>
        <v>-13440</v>
      </c>
    </row>
    <row r="53" spans="1:9" x14ac:dyDescent="0.25">
      <c r="A53" s="1"/>
      <c r="B53" s="1">
        <v>52</v>
      </c>
      <c r="C53" s="29"/>
      <c r="D53" s="67"/>
      <c r="E53" s="49">
        <v>2240</v>
      </c>
      <c r="F53" s="67"/>
      <c r="G53" s="68"/>
      <c r="H53" s="17"/>
      <c r="I53" s="2">
        <f>май.25!I53+F53-E53</f>
        <v>4480</v>
      </c>
    </row>
    <row r="54" spans="1:9" x14ac:dyDescent="0.25">
      <c r="A54" s="1"/>
      <c r="B54" s="1">
        <v>53</v>
      </c>
      <c r="C54" s="29"/>
      <c r="D54" s="67"/>
      <c r="E54" s="49">
        <v>2240</v>
      </c>
      <c r="F54" s="67"/>
      <c r="G54" s="68"/>
      <c r="H54" s="17"/>
      <c r="I54" s="2">
        <f>май.25!I54+F54-E54</f>
        <v>-13440</v>
      </c>
    </row>
    <row r="55" spans="1:9" x14ac:dyDescent="0.25">
      <c r="A55" s="1"/>
      <c r="B55" s="1">
        <v>54</v>
      </c>
      <c r="C55" s="29"/>
      <c r="D55" s="67"/>
      <c r="E55" s="49">
        <v>2240</v>
      </c>
      <c r="F55" s="67"/>
      <c r="G55" s="68"/>
      <c r="H55" s="17"/>
      <c r="I55" s="2">
        <f>май.25!I55+F55-E55</f>
        <v>-4480</v>
      </c>
    </row>
    <row r="56" spans="1:9" x14ac:dyDescent="0.25">
      <c r="A56" s="1"/>
      <c r="B56" s="1">
        <v>55</v>
      </c>
      <c r="C56" s="29"/>
      <c r="D56" s="67"/>
      <c r="E56" s="49">
        <v>2240</v>
      </c>
      <c r="F56" s="67">
        <v>2240</v>
      </c>
      <c r="G56" s="68" t="s">
        <v>368</v>
      </c>
      <c r="H56" s="17">
        <v>45814</v>
      </c>
      <c r="I56" s="2">
        <f>май.25!I56+F56-E56</f>
        <v>-2240</v>
      </c>
    </row>
    <row r="57" spans="1:9" x14ac:dyDescent="0.25">
      <c r="A57" s="1"/>
      <c r="B57" s="1">
        <v>56</v>
      </c>
      <c r="C57" s="29"/>
      <c r="D57" s="67"/>
      <c r="E57" s="49">
        <v>2240</v>
      </c>
      <c r="F57" s="67"/>
      <c r="G57" s="68"/>
      <c r="H57" s="17"/>
      <c r="I57" s="2">
        <f>май.25!I57+F57-E57</f>
        <v>0</v>
      </c>
    </row>
    <row r="58" spans="1:9" x14ac:dyDescent="0.25">
      <c r="A58" s="1"/>
      <c r="B58" s="1">
        <v>57</v>
      </c>
      <c r="C58" s="29"/>
      <c r="D58" s="67"/>
      <c r="E58" s="49">
        <v>2240</v>
      </c>
      <c r="F58" s="67"/>
      <c r="G58" s="68"/>
      <c r="H58" s="17"/>
      <c r="I58" s="2">
        <f>май.25!I58+F58-E58</f>
        <v>-13440</v>
      </c>
    </row>
    <row r="59" spans="1:9" x14ac:dyDescent="0.25">
      <c r="A59" s="1"/>
      <c r="B59" s="1">
        <v>58</v>
      </c>
      <c r="C59" s="29"/>
      <c r="D59" s="67"/>
      <c r="E59" s="49">
        <v>2240</v>
      </c>
      <c r="F59" s="67"/>
      <c r="G59" s="68"/>
      <c r="H59" s="17"/>
      <c r="I59" s="2">
        <f>май.25!I59+F59-E59</f>
        <v>-13440</v>
      </c>
    </row>
    <row r="60" spans="1:9" x14ac:dyDescent="0.25">
      <c r="A60" s="1"/>
      <c r="B60" s="1">
        <v>59</v>
      </c>
      <c r="C60" s="29"/>
      <c r="D60" s="67"/>
      <c r="E60" s="49">
        <v>2240</v>
      </c>
      <c r="F60" s="67">
        <v>2240</v>
      </c>
      <c r="G60" s="68" t="s">
        <v>369</v>
      </c>
      <c r="H60" s="17">
        <v>45817</v>
      </c>
      <c r="I60" s="2">
        <f>май.25!I60+F60-E60</f>
        <v>0</v>
      </c>
    </row>
    <row r="61" spans="1:9" x14ac:dyDescent="0.25">
      <c r="A61" s="1"/>
      <c r="B61" s="1">
        <v>60</v>
      </c>
      <c r="C61" s="29"/>
      <c r="D61" s="67"/>
      <c r="E61" s="49">
        <v>2240</v>
      </c>
      <c r="F61" s="67">
        <v>2240</v>
      </c>
      <c r="G61" s="68" t="s">
        <v>370</v>
      </c>
      <c r="H61" s="17">
        <v>45821</v>
      </c>
      <c r="I61" s="2">
        <f>май.25!I61+F61-E61</f>
        <v>0</v>
      </c>
    </row>
    <row r="62" spans="1:9" x14ac:dyDescent="0.25">
      <c r="A62" s="1"/>
      <c r="B62" s="1">
        <v>61</v>
      </c>
      <c r="C62" s="29"/>
      <c r="D62" s="67"/>
      <c r="E62" s="49">
        <v>2240</v>
      </c>
      <c r="F62" s="67">
        <v>2240</v>
      </c>
      <c r="G62" s="68" t="s">
        <v>371</v>
      </c>
      <c r="H62" s="17">
        <v>45838</v>
      </c>
      <c r="I62" s="2">
        <f>май.25!I62+F62-E62</f>
        <v>-2240</v>
      </c>
    </row>
    <row r="63" spans="1:9" x14ac:dyDescent="0.25">
      <c r="A63" s="1"/>
      <c r="B63" s="1">
        <v>62</v>
      </c>
      <c r="C63" s="29"/>
      <c r="D63" s="67"/>
      <c r="E63" s="49">
        <v>2240</v>
      </c>
      <c r="F63" s="67">
        <v>2240</v>
      </c>
      <c r="G63" s="68" t="s">
        <v>372</v>
      </c>
      <c r="H63" s="17">
        <v>45809</v>
      </c>
      <c r="I63" s="2">
        <f>май.25!I63+F63-E63</f>
        <v>0</v>
      </c>
    </row>
    <row r="64" spans="1:9" x14ac:dyDescent="0.25">
      <c r="A64" s="1"/>
      <c r="B64" s="1">
        <v>63</v>
      </c>
      <c r="C64" s="29"/>
      <c r="D64" s="67"/>
      <c r="E64" s="49">
        <v>2240</v>
      </c>
      <c r="F64" s="67">
        <v>2240</v>
      </c>
      <c r="G64" s="68" t="s">
        <v>373</v>
      </c>
      <c r="H64" s="17">
        <v>45817</v>
      </c>
      <c r="I64" s="2">
        <f>май.25!I64+F64-E64</f>
        <v>0</v>
      </c>
    </row>
    <row r="65" spans="1:9" x14ac:dyDescent="0.25">
      <c r="A65" s="1"/>
      <c r="B65" s="1">
        <v>64</v>
      </c>
      <c r="C65" s="29"/>
      <c r="D65" s="67"/>
      <c r="E65" s="49">
        <v>2240</v>
      </c>
      <c r="F65" s="67">
        <v>4480</v>
      </c>
      <c r="G65" s="68" t="s">
        <v>374</v>
      </c>
      <c r="H65" s="17" t="s">
        <v>375</v>
      </c>
      <c r="I65" s="2">
        <f>май.25!I65+F65-E65</f>
        <v>0</v>
      </c>
    </row>
    <row r="66" spans="1:9" x14ac:dyDescent="0.25">
      <c r="A66" s="1"/>
      <c r="B66" s="1">
        <v>65</v>
      </c>
      <c r="C66" s="29"/>
      <c r="D66" s="67"/>
      <c r="E66" s="49">
        <v>2240</v>
      </c>
      <c r="F66" s="67">
        <v>2240</v>
      </c>
      <c r="G66" s="68" t="s">
        <v>376</v>
      </c>
      <c r="H66" s="17">
        <v>45817</v>
      </c>
      <c r="I66" s="2">
        <f>май.25!I66+F66-E66</f>
        <v>0</v>
      </c>
    </row>
    <row r="67" spans="1:9" x14ac:dyDescent="0.25">
      <c r="A67" s="1"/>
      <c r="B67" s="1">
        <v>66</v>
      </c>
      <c r="C67" s="29"/>
      <c r="D67" s="67"/>
      <c r="E67" s="49">
        <v>2240</v>
      </c>
      <c r="F67" s="67">
        <v>2240</v>
      </c>
      <c r="G67" s="68" t="s">
        <v>377</v>
      </c>
      <c r="H67" s="17">
        <v>45811</v>
      </c>
      <c r="I67" s="2">
        <f>май.25!I67+F67-E67</f>
        <v>0</v>
      </c>
    </row>
    <row r="68" spans="1:9" x14ac:dyDescent="0.25">
      <c r="A68" s="1"/>
      <c r="B68" s="1">
        <v>67</v>
      </c>
      <c r="C68" s="29"/>
      <c r="D68" s="67"/>
      <c r="E68" s="49">
        <v>2240</v>
      </c>
      <c r="F68" s="67">
        <v>2240</v>
      </c>
      <c r="G68" s="68" t="s">
        <v>378</v>
      </c>
      <c r="H68" s="17">
        <v>45819</v>
      </c>
      <c r="I68" s="2">
        <f>май.25!I68+F68-E68</f>
        <v>0</v>
      </c>
    </row>
    <row r="69" spans="1:9" x14ac:dyDescent="0.25">
      <c r="A69" s="1"/>
      <c r="B69" s="1">
        <v>68</v>
      </c>
      <c r="C69" s="29"/>
      <c r="D69" s="67"/>
      <c r="E69" s="49">
        <v>2240</v>
      </c>
      <c r="F69" s="67">
        <v>2240</v>
      </c>
      <c r="G69" s="68" t="s">
        <v>379</v>
      </c>
      <c r="H69" s="17">
        <v>45810</v>
      </c>
      <c r="I69" s="2">
        <f>май.25!I69+F69-E69</f>
        <v>103040</v>
      </c>
    </row>
    <row r="70" spans="1:9" x14ac:dyDescent="0.25">
      <c r="A70" s="28"/>
      <c r="B70" s="1">
        <v>69</v>
      </c>
      <c r="C70" s="20"/>
      <c r="D70" s="67"/>
      <c r="E70" s="49">
        <v>2240</v>
      </c>
      <c r="F70" s="67"/>
      <c r="G70" s="68"/>
      <c r="H70" s="17"/>
      <c r="I70" s="2">
        <f>май.25!I70+F70-E70</f>
        <v>-13440</v>
      </c>
    </row>
    <row r="71" spans="1:9" x14ac:dyDescent="0.25">
      <c r="A71" s="27"/>
      <c r="B71" s="1">
        <v>70</v>
      </c>
      <c r="C71" s="29"/>
      <c r="D71" s="67"/>
      <c r="E71" s="49">
        <v>2240</v>
      </c>
      <c r="F71" s="67"/>
      <c r="G71" s="68"/>
      <c r="H71" s="17"/>
      <c r="I71" s="2">
        <f>май.25!I71+F71-E71</f>
        <v>-3440</v>
      </c>
    </row>
    <row r="72" spans="1:9" x14ac:dyDescent="0.25">
      <c r="A72" s="1"/>
      <c r="B72" s="1">
        <v>71</v>
      </c>
      <c r="C72" s="29"/>
      <c r="D72" s="67"/>
      <c r="E72" s="49">
        <v>2240</v>
      </c>
      <c r="F72" s="67">
        <v>2240</v>
      </c>
      <c r="G72" s="68" t="s">
        <v>380</v>
      </c>
      <c r="H72" s="17">
        <v>45810</v>
      </c>
      <c r="I72" s="2">
        <f>май.25!I72+F72-E72</f>
        <v>0</v>
      </c>
    </row>
    <row r="73" spans="1:9" x14ac:dyDescent="0.25">
      <c r="A73" s="1"/>
      <c r="B73" s="1">
        <v>72</v>
      </c>
      <c r="C73" s="29"/>
      <c r="D73" s="67"/>
      <c r="E73" s="50"/>
      <c r="F73" s="67"/>
      <c r="G73" s="68"/>
      <c r="H73" s="17"/>
      <c r="I73" s="2">
        <f>май.25!I73+F73-E73</f>
        <v>0</v>
      </c>
    </row>
    <row r="74" spans="1:9" x14ac:dyDescent="0.25">
      <c r="A74" s="1"/>
      <c r="B74" s="1">
        <v>73</v>
      </c>
      <c r="C74" s="29"/>
      <c r="D74" s="67"/>
      <c r="E74" s="49"/>
      <c r="F74" s="67"/>
      <c r="G74" s="68"/>
      <c r="H74" s="17"/>
      <c r="I74" s="2">
        <f>май.25!I74+F74-E74</f>
        <v>0</v>
      </c>
    </row>
    <row r="75" spans="1:9" x14ac:dyDescent="0.25">
      <c r="A75" s="27"/>
      <c r="B75" s="1">
        <v>74</v>
      </c>
      <c r="C75" s="29"/>
      <c r="D75" s="67"/>
      <c r="E75" s="49">
        <v>2240</v>
      </c>
      <c r="F75" s="67">
        <v>2240</v>
      </c>
      <c r="G75" s="68" t="s">
        <v>381</v>
      </c>
      <c r="H75" s="17">
        <v>45810</v>
      </c>
      <c r="I75" s="2">
        <f>май.25!I75+F75-E75</f>
        <v>-2240</v>
      </c>
    </row>
    <row r="76" spans="1:9" x14ac:dyDescent="0.25">
      <c r="A76" s="1"/>
      <c r="B76" s="1">
        <v>75</v>
      </c>
      <c r="C76" s="29"/>
      <c r="D76" s="67"/>
      <c r="E76" s="49">
        <v>2240</v>
      </c>
      <c r="F76" s="67">
        <v>2240</v>
      </c>
      <c r="G76" s="68" t="s">
        <v>382</v>
      </c>
      <c r="H76" s="17">
        <v>45818</v>
      </c>
      <c r="I76" s="2">
        <f>май.25!I76+F76-E76</f>
        <v>0</v>
      </c>
    </row>
    <row r="77" spans="1:9" x14ac:dyDescent="0.25">
      <c r="A77" s="1"/>
      <c r="B77" s="1">
        <v>76</v>
      </c>
      <c r="C77" s="29"/>
      <c r="D77" s="67"/>
      <c r="E77" s="49">
        <v>2240</v>
      </c>
      <c r="F77" s="67">
        <v>2240</v>
      </c>
      <c r="G77" s="68" t="s">
        <v>383</v>
      </c>
      <c r="H77" s="17">
        <v>45813</v>
      </c>
      <c r="I77" s="2">
        <f>май.25!I77+F77-E77</f>
        <v>0</v>
      </c>
    </row>
    <row r="78" spans="1:9" x14ac:dyDescent="0.25">
      <c r="A78" s="27"/>
      <c r="B78" s="1">
        <v>77</v>
      </c>
      <c r="C78" s="29"/>
      <c r="D78" s="67"/>
      <c r="E78" s="49">
        <v>2240</v>
      </c>
      <c r="F78" s="67">
        <v>4480</v>
      </c>
      <c r="G78" s="68" t="s">
        <v>384</v>
      </c>
      <c r="H78" s="17" t="s">
        <v>385</v>
      </c>
      <c r="I78" s="2">
        <f>май.25!I78+F78-E78</f>
        <v>2240</v>
      </c>
    </row>
    <row r="79" spans="1:9" x14ac:dyDescent="0.25">
      <c r="A79" s="1"/>
      <c r="B79" s="1">
        <v>78</v>
      </c>
      <c r="C79" s="29"/>
      <c r="D79" s="67"/>
      <c r="E79" s="49">
        <v>0</v>
      </c>
      <c r="F79" s="67"/>
      <c r="G79" s="68"/>
      <c r="H79" s="17"/>
      <c r="I79" s="2">
        <f>май.25!I79+F79-E79</f>
        <v>0</v>
      </c>
    </row>
    <row r="80" spans="1:9" x14ac:dyDescent="0.25">
      <c r="A80" s="1"/>
      <c r="B80" s="1">
        <v>79</v>
      </c>
      <c r="C80" s="29"/>
      <c r="D80" s="67"/>
      <c r="E80" s="49">
        <v>2240</v>
      </c>
      <c r="F80" s="67">
        <v>2240</v>
      </c>
      <c r="G80" s="68" t="s">
        <v>386</v>
      </c>
      <c r="H80" s="17">
        <v>45813</v>
      </c>
      <c r="I80" s="2">
        <f>май.25!I80+F80-E80</f>
        <v>0</v>
      </c>
    </row>
    <row r="81" spans="1:9" x14ac:dyDescent="0.25">
      <c r="A81" s="1"/>
      <c r="B81" s="1">
        <v>80</v>
      </c>
      <c r="C81" s="29"/>
      <c r="D81" s="67"/>
      <c r="E81" s="49">
        <v>0</v>
      </c>
      <c r="F81" s="67"/>
      <c r="G81" s="68"/>
      <c r="H81" s="17"/>
      <c r="I81" s="2">
        <f>май.25!I81+F81-E81</f>
        <v>0</v>
      </c>
    </row>
    <row r="82" spans="1:9" x14ac:dyDescent="0.25">
      <c r="A82" s="1"/>
      <c r="B82" s="1">
        <v>81</v>
      </c>
      <c r="C82" s="29"/>
      <c r="D82" s="67"/>
      <c r="E82" s="49">
        <v>2240</v>
      </c>
      <c r="F82" s="67">
        <v>2240</v>
      </c>
      <c r="G82" s="68" t="s">
        <v>387</v>
      </c>
      <c r="H82" s="17">
        <v>45825</v>
      </c>
      <c r="I82" s="2">
        <f>май.25!I82+F82-E82</f>
        <v>0</v>
      </c>
    </row>
    <row r="83" spans="1:9" x14ac:dyDescent="0.25">
      <c r="A83" s="1"/>
      <c r="B83" s="1">
        <v>82</v>
      </c>
      <c r="C83" s="20"/>
      <c r="D83" s="67"/>
      <c r="E83" s="49">
        <v>2240</v>
      </c>
      <c r="F83" s="67"/>
      <c r="G83" s="68"/>
      <c r="H83" s="17"/>
      <c r="I83" s="2">
        <f>май.25!I83+F83-E83</f>
        <v>-4480</v>
      </c>
    </row>
    <row r="84" spans="1:9" x14ac:dyDescent="0.25">
      <c r="A84" s="27"/>
      <c r="B84" s="1">
        <v>83</v>
      </c>
      <c r="C84" s="20"/>
      <c r="D84" s="67"/>
      <c r="E84" s="49">
        <v>2240</v>
      </c>
      <c r="F84" s="67">
        <v>4500</v>
      </c>
      <c r="G84" s="68" t="s">
        <v>388</v>
      </c>
      <c r="H84" s="17">
        <v>45813</v>
      </c>
      <c r="I84" s="2">
        <f>май.25!I84+F84-E84</f>
        <v>-2220</v>
      </c>
    </row>
    <row r="85" spans="1:9" x14ac:dyDescent="0.25">
      <c r="A85" s="1"/>
      <c r="B85" s="1">
        <v>84</v>
      </c>
      <c r="C85" s="29"/>
      <c r="D85" s="67"/>
      <c r="E85" s="49">
        <v>2240</v>
      </c>
      <c r="F85" s="67">
        <v>5000</v>
      </c>
      <c r="G85" s="68" t="s">
        <v>389</v>
      </c>
      <c r="H85" s="17">
        <v>45818</v>
      </c>
      <c r="I85" s="2">
        <f>май.25!I85+F85-E85</f>
        <v>6560</v>
      </c>
    </row>
    <row r="86" spans="1:9" x14ac:dyDescent="0.25">
      <c r="A86" s="1"/>
      <c r="B86" s="1">
        <v>85</v>
      </c>
      <c r="C86" s="29"/>
      <c r="D86" s="67"/>
      <c r="E86" s="50"/>
      <c r="F86" s="67"/>
      <c r="G86" s="68"/>
      <c r="H86" s="17"/>
      <c r="I86" s="2">
        <f>май.25!I86+F86-E86</f>
        <v>0</v>
      </c>
    </row>
    <row r="87" spans="1:9" x14ac:dyDescent="0.25">
      <c r="A87" s="1"/>
      <c r="B87" s="1">
        <v>86</v>
      </c>
      <c r="C87" s="29"/>
      <c r="D87" s="67"/>
      <c r="E87" s="49">
        <v>2240</v>
      </c>
      <c r="F87" s="67">
        <v>2240</v>
      </c>
      <c r="G87" s="68" t="s">
        <v>390</v>
      </c>
      <c r="H87" s="17">
        <v>45817</v>
      </c>
      <c r="I87" s="2">
        <f>май.25!I87+F87-E87</f>
        <v>0</v>
      </c>
    </row>
    <row r="88" spans="1:9" x14ac:dyDescent="0.25">
      <c r="A88" s="28"/>
      <c r="B88" s="1">
        <v>87</v>
      </c>
      <c r="C88" s="29"/>
      <c r="D88" s="67"/>
      <c r="E88" s="49">
        <v>2240</v>
      </c>
      <c r="F88" s="67"/>
      <c r="G88" s="68"/>
      <c r="H88" s="17"/>
      <c r="I88" s="2">
        <f>май.25!I88+F88-E88</f>
        <v>0</v>
      </c>
    </row>
    <row r="89" spans="1:9" x14ac:dyDescent="0.25">
      <c r="A89" s="1"/>
      <c r="B89" s="1">
        <v>88</v>
      </c>
      <c r="C89" s="29"/>
      <c r="D89" s="67"/>
      <c r="E89" s="49">
        <v>2240</v>
      </c>
      <c r="F89" s="67"/>
      <c r="G89" s="68"/>
      <c r="H89" s="17"/>
      <c r="I89" s="2">
        <f>май.25!I89+F89-E89</f>
        <v>-2240</v>
      </c>
    </row>
    <row r="90" spans="1:9" x14ac:dyDescent="0.25">
      <c r="A90" s="1"/>
      <c r="B90" s="1">
        <v>89</v>
      </c>
      <c r="C90" s="29"/>
      <c r="D90" s="67"/>
      <c r="E90" s="49">
        <v>2240</v>
      </c>
      <c r="F90" s="67">
        <v>2240</v>
      </c>
      <c r="G90" s="68" t="s">
        <v>391</v>
      </c>
      <c r="H90" s="17">
        <v>45819</v>
      </c>
      <c r="I90" s="2">
        <f>май.25!I90+F90-E90</f>
        <v>0</v>
      </c>
    </row>
    <row r="91" spans="1:9" x14ac:dyDescent="0.25">
      <c r="A91" s="1"/>
      <c r="B91" s="1">
        <v>90</v>
      </c>
      <c r="C91" s="29"/>
      <c r="D91" s="67"/>
      <c r="E91" s="49">
        <v>2240</v>
      </c>
      <c r="F91" s="67">
        <v>4480</v>
      </c>
      <c r="G91" s="68" t="s">
        <v>392</v>
      </c>
      <c r="H91" s="17">
        <v>45814</v>
      </c>
      <c r="I91" s="2">
        <f>май.25!I91+F91-E91</f>
        <v>0</v>
      </c>
    </row>
    <row r="92" spans="1:9" x14ac:dyDescent="0.25">
      <c r="A92" s="1"/>
      <c r="B92" s="1">
        <v>91</v>
      </c>
      <c r="C92" s="29"/>
      <c r="D92" s="67"/>
      <c r="E92" s="49">
        <v>2240</v>
      </c>
      <c r="F92" s="67"/>
      <c r="G92" s="68"/>
      <c r="H92" s="17"/>
      <c r="I92" s="2">
        <f>май.25!I92+F92-E92</f>
        <v>-13440</v>
      </c>
    </row>
    <row r="93" spans="1:9" x14ac:dyDescent="0.25">
      <c r="A93" s="1"/>
      <c r="B93" s="1">
        <v>92</v>
      </c>
      <c r="C93" s="29"/>
      <c r="D93" s="67"/>
      <c r="E93" s="49">
        <v>2240</v>
      </c>
      <c r="F93" s="67"/>
      <c r="G93" s="68"/>
      <c r="H93" s="17"/>
      <c r="I93" s="2">
        <f>май.25!I93+F93-E93</f>
        <v>0</v>
      </c>
    </row>
    <row r="94" spans="1:9" x14ac:dyDescent="0.25">
      <c r="A94" s="1"/>
      <c r="B94" s="1">
        <v>93</v>
      </c>
      <c r="C94" s="29"/>
      <c r="D94" s="67"/>
      <c r="E94" s="50"/>
      <c r="F94" s="67"/>
      <c r="G94" s="68"/>
      <c r="H94" s="17"/>
      <c r="I94" s="2">
        <f>май.25!I94+F94-E94</f>
        <v>0</v>
      </c>
    </row>
    <row r="95" spans="1:9" x14ac:dyDescent="0.25">
      <c r="A95" s="1"/>
      <c r="B95" s="1">
        <v>94</v>
      </c>
      <c r="C95" s="29"/>
      <c r="D95" s="67"/>
      <c r="E95" s="49">
        <v>2240</v>
      </c>
      <c r="F95" s="67">
        <v>4480</v>
      </c>
      <c r="G95" s="68" t="s">
        <v>393</v>
      </c>
      <c r="H95" s="17" t="s">
        <v>394</v>
      </c>
      <c r="I95" s="2">
        <f>май.25!I95+F95-E95</f>
        <v>0</v>
      </c>
    </row>
    <row r="96" spans="1:9" x14ac:dyDescent="0.25">
      <c r="A96" s="1"/>
      <c r="B96" s="1">
        <v>95</v>
      </c>
      <c r="C96" s="29"/>
      <c r="D96" s="67"/>
      <c r="E96" s="49">
        <v>2240</v>
      </c>
      <c r="F96" s="67">
        <v>4480</v>
      </c>
      <c r="G96" s="68" t="s">
        <v>395</v>
      </c>
      <c r="H96" s="17" t="s">
        <v>394</v>
      </c>
      <c r="I96" s="2">
        <f>май.25!I96+F96-E96</f>
        <v>2240</v>
      </c>
    </row>
    <row r="97" spans="1:9" x14ac:dyDescent="0.25">
      <c r="A97" s="1"/>
      <c r="B97" s="1">
        <v>96</v>
      </c>
      <c r="C97" s="20"/>
      <c r="D97" s="67"/>
      <c r="E97" s="49">
        <v>2240</v>
      </c>
      <c r="F97" s="67">
        <v>2240</v>
      </c>
      <c r="G97" s="68" t="s">
        <v>396</v>
      </c>
      <c r="H97" s="17">
        <v>45830</v>
      </c>
      <c r="I97" s="2">
        <f>май.25!I97+F97-E97</f>
        <v>-2240</v>
      </c>
    </row>
    <row r="98" spans="1:9" x14ac:dyDescent="0.25">
      <c r="A98" s="1"/>
      <c r="B98" s="1">
        <v>97</v>
      </c>
      <c r="C98" s="29"/>
      <c r="D98" s="67"/>
      <c r="E98" s="49">
        <v>2240</v>
      </c>
      <c r="F98" s="67"/>
      <c r="G98" s="68"/>
      <c r="H98" s="17"/>
      <c r="I98" s="2">
        <f>май.25!I98+F98-E98</f>
        <v>-13440</v>
      </c>
    </row>
    <row r="99" spans="1:9" x14ac:dyDescent="0.25">
      <c r="A99" s="1"/>
      <c r="B99" s="1">
        <v>98</v>
      </c>
      <c r="C99" s="29"/>
      <c r="D99" s="67"/>
      <c r="E99" s="49">
        <v>2240</v>
      </c>
      <c r="F99" s="67">
        <v>2240</v>
      </c>
      <c r="G99" s="68" t="s">
        <v>397</v>
      </c>
      <c r="H99" s="17">
        <v>45817</v>
      </c>
      <c r="I99" s="2">
        <f>май.25!I99+F99-E99</f>
        <v>0</v>
      </c>
    </row>
    <row r="100" spans="1:9" x14ac:dyDescent="0.25">
      <c r="A100" s="1"/>
      <c r="B100" s="1">
        <v>99</v>
      </c>
      <c r="C100" s="29"/>
      <c r="D100" s="67"/>
      <c r="E100" s="49">
        <v>2240</v>
      </c>
      <c r="F100" s="67">
        <v>2240</v>
      </c>
      <c r="G100" s="68" t="s">
        <v>398</v>
      </c>
      <c r="H100" s="17">
        <v>45821</v>
      </c>
      <c r="I100" s="2">
        <f>май.25!I100+F100-E100</f>
        <v>0</v>
      </c>
    </row>
    <row r="101" spans="1:9" x14ac:dyDescent="0.25">
      <c r="A101" s="1"/>
      <c r="B101" s="1">
        <v>100</v>
      </c>
      <c r="C101" s="29"/>
      <c r="D101" s="67"/>
      <c r="E101" s="49">
        <v>2240</v>
      </c>
      <c r="F101" s="67"/>
      <c r="G101" s="68"/>
      <c r="H101" s="17"/>
      <c r="I101" s="2">
        <f>май.25!I101+F101-E101</f>
        <v>-3440</v>
      </c>
    </row>
    <row r="102" spans="1:9" x14ac:dyDescent="0.25">
      <c r="A102" s="1"/>
      <c r="B102" s="1">
        <v>101</v>
      </c>
      <c r="C102" s="29"/>
      <c r="D102" s="67"/>
      <c r="E102" s="50"/>
      <c r="F102" s="67"/>
      <c r="G102" s="68"/>
      <c r="H102" s="17"/>
      <c r="I102" s="2">
        <f>май.25!I102+F102-E102</f>
        <v>0</v>
      </c>
    </row>
    <row r="103" spans="1:9" x14ac:dyDescent="0.25">
      <c r="A103" s="1"/>
      <c r="B103" s="1">
        <v>102</v>
      </c>
      <c r="C103" s="29"/>
      <c r="D103" s="67"/>
      <c r="E103" s="49">
        <v>2240</v>
      </c>
      <c r="F103" s="67"/>
      <c r="G103" s="68"/>
      <c r="H103" s="17"/>
      <c r="I103" s="2">
        <f>май.25!I103+F103-E103</f>
        <v>-3440</v>
      </c>
    </row>
    <row r="104" spans="1:9" x14ac:dyDescent="0.25">
      <c r="A104" s="1"/>
      <c r="B104" s="1">
        <v>103</v>
      </c>
      <c r="C104" s="29"/>
      <c r="D104" s="67"/>
      <c r="E104" s="49">
        <v>2240</v>
      </c>
      <c r="F104" s="67">
        <v>8960</v>
      </c>
      <c r="G104" s="68" t="s">
        <v>399</v>
      </c>
      <c r="H104" s="17">
        <v>45838</v>
      </c>
      <c r="I104" s="2">
        <f>май.25!I104+F104-E104</f>
        <v>4480</v>
      </c>
    </row>
    <row r="105" spans="1:9" x14ac:dyDescent="0.25">
      <c r="A105" s="1"/>
      <c r="B105" s="1">
        <v>104</v>
      </c>
      <c r="C105" s="29"/>
      <c r="D105" s="67"/>
      <c r="E105" s="49">
        <v>2240</v>
      </c>
      <c r="F105" s="67">
        <v>2240</v>
      </c>
      <c r="G105" s="68" t="s">
        <v>400</v>
      </c>
      <c r="H105" s="17">
        <v>45811</v>
      </c>
      <c r="I105" s="2">
        <f>май.25!I105+F105-E105</f>
        <v>0</v>
      </c>
    </row>
    <row r="106" spans="1:9" x14ac:dyDescent="0.25">
      <c r="A106" s="1"/>
      <c r="B106" s="1">
        <v>105</v>
      </c>
      <c r="C106" s="29"/>
      <c r="D106" s="67"/>
      <c r="E106" s="49">
        <v>2240</v>
      </c>
      <c r="F106" s="67"/>
      <c r="G106" s="68"/>
      <c r="H106" s="17"/>
      <c r="I106" s="2">
        <f>май.25!I106+F106-E106</f>
        <v>-13440</v>
      </c>
    </row>
    <row r="107" spans="1:9" x14ac:dyDescent="0.25">
      <c r="A107" s="1"/>
      <c r="B107" s="1">
        <v>106</v>
      </c>
      <c r="C107" s="29"/>
      <c r="D107" s="67"/>
      <c r="E107" s="49">
        <v>2240</v>
      </c>
      <c r="F107" s="67">
        <v>57508</v>
      </c>
      <c r="G107" s="68" t="s">
        <v>401</v>
      </c>
      <c r="H107" s="17">
        <v>45831</v>
      </c>
      <c r="I107" s="2">
        <f>май.25!I107+F107-E107</f>
        <v>44068</v>
      </c>
    </row>
    <row r="108" spans="1:9" x14ac:dyDescent="0.25">
      <c r="A108" s="1"/>
      <c r="B108" s="1">
        <v>107</v>
      </c>
      <c r="C108" s="29"/>
      <c r="D108" s="67"/>
      <c r="E108" s="49">
        <v>2240</v>
      </c>
      <c r="F108" s="67"/>
      <c r="G108" s="68"/>
      <c r="H108" s="17"/>
      <c r="I108" s="2">
        <f>май.25!I108+F108-E108</f>
        <v>0</v>
      </c>
    </row>
    <row r="109" spans="1:9" x14ac:dyDescent="0.25">
      <c r="A109" s="1"/>
      <c r="B109" s="1">
        <v>108</v>
      </c>
      <c r="C109" s="29"/>
      <c r="D109" s="67"/>
      <c r="E109" s="50"/>
      <c r="F109" s="67"/>
      <c r="G109" s="68"/>
      <c r="H109" s="17"/>
      <c r="I109" s="2">
        <f>май.25!I109+F109-E109</f>
        <v>0</v>
      </c>
    </row>
    <row r="110" spans="1:9" x14ac:dyDescent="0.25">
      <c r="A110" s="1"/>
      <c r="B110" s="1">
        <v>109</v>
      </c>
      <c r="C110" s="29"/>
      <c r="D110" s="67"/>
      <c r="E110" s="50"/>
      <c r="F110" s="67"/>
      <c r="G110" s="68"/>
      <c r="H110" s="17"/>
      <c r="I110" s="2">
        <f>май.25!I110+F110-E110</f>
        <v>0</v>
      </c>
    </row>
    <row r="111" spans="1:9" x14ac:dyDescent="0.25">
      <c r="A111" s="1"/>
      <c r="B111" s="1">
        <v>110</v>
      </c>
      <c r="C111" s="29"/>
      <c r="D111" s="67"/>
      <c r="E111" s="49">
        <v>2240</v>
      </c>
      <c r="F111" s="67"/>
      <c r="G111" s="68"/>
      <c r="H111" s="17"/>
      <c r="I111" s="2">
        <f>май.25!I111+F111-E111</f>
        <v>-13440</v>
      </c>
    </row>
    <row r="112" spans="1:9" x14ac:dyDescent="0.25">
      <c r="A112" s="1"/>
      <c r="B112" s="1">
        <v>111</v>
      </c>
      <c r="C112" s="29"/>
      <c r="D112" s="67"/>
      <c r="E112" s="49">
        <v>2240</v>
      </c>
      <c r="F112" s="67">
        <v>13440</v>
      </c>
      <c r="G112" s="68" t="s">
        <v>402</v>
      </c>
      <c r="H112" s="17">
        <v>45835</v>
      </c>
      <c r="I112" s="2">
        <f>май.25!I112+F112-E112</f>
        <v>6720</v>
      </c>
    </row>
    <row r="113" spans="1:9" x14ac:dyDescent="0.25">
      <c r="A113" s="1"/>
      <c r="B113" s="1">
        <v>112</v>
      </c>
      <c r="C113" s="29"/>
      <c r="D113" s="67"/>
      <c r="E113" s="49">
        <v>2240</v>
      </c>
      <c r="F113" s="67"/>
      <c r="G113" s="68"/>
      <c r="H113" s="17"/>
      <c r="I113" s="2">
        <f>май.25!I113+F113-E113</f>
        <v>4560</v>
      </c>
    </row>
    <row r="114" spans="1:9" x14ac:dyDescent="0.25">
      <c r="A114" s="1"/>
      <c r="B114" s="1">
        <v>113</v>
      </c>
      <c r="C114" s="29"/>
      <c r="D114" s="67"/>
      <c r="E114" s="50">
        <v>0</v>
      </c>
      <c r="F114" s="67"/>
      <c r="G114" s="68"/>
      <c r="H114" s="17"/>
      <c r="I114" s="2">
        <f>май.25!I114+F114-E114</f>
        <v>0</v>
      </c>
    </row>
    <row r="115" spans="1:9" x14ac:dyDescent="0.25">
      <c r="A115" s="28"/>
      <c r="B115" s="1">
        <v>114</v>
      </c>
      <c r="C115" s="29"/>
      <c r="D115" s="67"/>
      <c r="E115" s="49">
        <v>2240</v>
      </c>
      <c r="F115" s="67"/>
      <c r="G115" s="68"/>
      <c r="H115" s="17"/>
      <c r="I115" s="2">
        <f>май.25!I115+F115-E115</f>
        <v>12440</v>
      </c>
    </row>
    <row r="116" spans="1:9" x14ac:dyDescent="0.25">
      <c r="A116" s="1"/>
      <c r="B116" s="1">
        <v>115</v>
      </c>
      <c r="C116" s="29"/>
      <c r="D116" s="67"/>
      <c r="E116" s="49">
        <v>2240</v>
      </c>
      <c r="F116" s="67"/>
      <c r="G116" s="68"/>
      <c r="H116" s="17"/>
      <c r="I116" s="2">
        <f>май.25!I116+F116-E116</f>
        <v>8960</v>
      </c>
    </row>
    <row r="117" spans="1:9" x14ac:dyDescent="0.25">
      <c r="A117" s="1"/>
      <c r="B117" s="1">
        <v>116</v>
      </c>
      <c r="C117" s="20"/>
      <c r="D117" s="67"/>
      <c r="E117" s="49">
        <v>2240</v>
      </c>
      <c r="F117" s="67">
        <v>2240</v>
      </c>
      <c r="G117" s="68" t="s">
        <v>403</v>
      </c>
      <c r="H117" s="17">
        <v>45825</v>
      </c>
      <c r="I117" s="2">
        <f>май.25!I117+F117-E117</f>
        <v>6720</v>
      </c>
    </row>
    <row r="118" spans="1:9" x14ac:dyDescent="0.25">
      <c r="A118" s="1"/>
      <c r="B118" s="1">
        <v>117</v>
      </c>
      <c r="C118" s="29"/>
      <c r="D118" s="67"/>
      <c r="E118" s="49">
        <v>2240</v>
      </c>
      <c r="F118" s="67"/>
      <c r="G118" s="68"/>
      <c r="H118" s="17"/>
      <c r="I118" s="2">
        <f>май.25!I118+F118-E118</f>
        <v>-6720</v>
      </c>
    </row>
    <row r="119" spans="1:9" x14ac:dyDescent="0.25">
      <c r="A119" s="1"/>
      <c r="B119" s="1">
        <v>118</v>
      </c>
      <c r="C119" s="29"/>
      <c r="D119" s="67"/>
      <c r="E119" s="49">
        <v>2240</v>
      </c>
      <c r="F119" s="67">
        <v>2240</v>
      </c>
      <c r="G119" s="68" t="s">
        <v>404</v>
      </c>
      <c r="H119" s="17">
        <v>45824</v>
      </c>
      <c r="I119" s="2">
        <f>май.25!I119+F119-E119</f>
        <v>0</v>
      </c>
    </row>
    <row r="120" spans="1:9" x14ac:dyDescent="0.25">
      <c r="A120" s="1"/>
      <c r="B120" s="1">
        <v>119</v>
      </c>
      <c r="C120" s="29"/>
      <c r="D120" s="67"/>
      <c r="E120" s="49">
        <v>2240</v>
      </c>
      <c r="F120" s="67"/>
      <c r="G120" s="68"/>
      <c r="H120" s="17"/>
      <c r="I120" s="2">
        <f>май.25!I120+F120-E120</f>
        <v>13440</v>
      </c>
    </row>
    <row r="121" spans="1:9" x14ac:dyDescent="0.25">
      <c r="A121" s="1"/>
      <c r="B121" s="1">
        <v>120</v>
      </c>
      <c r="C121" s="29"/>
      <c r="D121" s="67"/>
      <c r="E121" s="50"/>
      <c r="F121" s="67"/>
      <c r="G121" s="68"/>
      <c r="H121" s="17"/>
      <c r="I121" s="2">
        <f>май.25!I121+F121-E121</f>
        <v>0</v>
      </c>
    </row>
    <row r="122" spans="1:9" x14ac:dyDescent="0.25">
      <c r="A122" s="1"/>
      <c r="B122" s="1">
        <v>121</v>
      </c>
      <c r="C122" s="29"/>
      <c r="D122" s="67"/>
      <c r="E122" s="50"/>
      <c r="F122" s="67"/>
      <c r="G122" s="68"/>
      <c r="H122" s="17"/>
      <c r="I122" s="2">
        <f>май.25!I122+F122-E122</f>
        <v>0</v>
      </c>
    </row>
    <row r="123" spans="1:9" x14ac:dyDescent="0.25">
      <c r="A123" s="1"/>
      <c r="B123" s="1">
        <v>122</v>
      </c>
      <c r="C123" s="29"/>
      <c r="D123" s="67"/>
      <c r="E123" s="50"/>
      <c r="F123" s="67"/>
      <c r="G123" s="68"/>
      <c r="H123" s="17"/>
      <c r="I123" s="2">
        <f>май.25!I123+F123-E123</f>
        <v>0</v>
      </c>
    </row>
    <row r="124" spans="1:9" x14ac:dyDescent="0.25">
      <c r="A124" s="1"/>
      <c r="B124" s="1">
        <v>123</v>
      </c>
      <c r="C124" s="29"/>
      <c r="D124" s="67"/>
      <c r="E124" s="50"/>
      <c r="F124" s="67"/>
      <c r="G124" s="68"/>
      <c r="H124" s="17"/>
      <c r="I124" s="2">
        <f>май.25!I124+F124-E124</f>
        <v>0</v>
      </c>
    </row>
    <row r="125" spans="1:9" x14ac:dyDescent="0.25">
      <c r="A125" s="1"/>
      <c r="B125" s="1">
        <v>124</v>
      </c>
      <c r="C125" s="29"/>
      <c r="D125" s="67"/>
      <c r="E125" s="50"/>
      <c r="F125" s="67"/>
      <c r="G125" s="68"/>
      <c r="H125" s="17"/>
      <c r="I125" s="2">
        <f>май.25!I125+F125-E125</f>
        <v>0</v>
      </c>
    </row>
    <row r="126" spans="1:9" x14ac:dyDescent="0.25">
      <c r="A126" s="1"/>
      <c r="B126" s="1">
        <v>125</v>
      </c>
      <c r="C126" s="29"/>
      <c r="D126" s="67"/>
      <c r="E126" s="50"/>
      <c r="F126" s="67"/>
      <c r="G126" s="68"/>
      <c r="H126" s="17"/>
      <c r="I126" s="2">
        <f>май.25!I126+F126-E126</f>
        <v>0</v>
      </c>
    </row>
    <row r="127" spans="1:9" x14ac:dyDescent="0.25">
      <c r="A127" s="1"/>
      <c r="B127" s="1">
        <v>126</v>
      </c>
      <c r="C127" s="29"/>
      <c r="D127" s="67"/>
      <c r="E127" s="50"/>
      <c r="F127" s="67"/>
      <c r="G127" s="68"/>
      <c r="H127" s="17"/>
      <c r="I127" s="2">
        <f>май.25!I127+F127-E127</f>
        <v>0</v>
      </c>
    </row>
    <row r="128" spans="1:9" x14ac:dyDescent="0.25">
      <c r="A128" s="1"/>
      <c r="B128" s="1">
        <v>127</v>
      </c>
      <c r="C128" s="29"/>
      <c r="D128" s="67"/>
      <c r="E128" s="50"/>
      <c r="F128" s="67"/>
      <c r="G128" s="68"/>
      <c r="H128" s="17"/>
      <c r="I128" s="2">
        <f>май.25!I128+F128-E128</f>
        <v>0</v>
      </c>
    </row>
    <row r="129" spans="1:9" x14ac:dyDescent="0.25">
      <c r="A129" s="1"/>
      <c r="B129" s="1">
        <v>128</v>
      </c>
      <c r="C129" s="29"/>
      <c r="D129" s="67"/>
      <c r="E129" s="50"/>
      <c r="F129" s="67"/>
      <c r="G129" s="68"/>
      <c r="H129" s="17"/>
      <c r="I129" s="2">
        <f>май.25!I129+F129-E129</f>
        <v>0</v>
      </c>
    </row>
    <row r="130" spans="1:9" x14ac:dyDescent="0.25">
      <c r="A130" s="1"/>
      <c r="B130" s="1">
        <v>129</v>
      </c>
      <c r="C130" s="29"/>
      <c r="D130" s="67"/>
      <c r="E130" s="50"/>
      <c r="F130" s="67"/>
      <c r="G130" s="68"/>
      <c r="H130" s="17"/>
      <c r="I130" s="2">
        <f>май.25!I130+F130-E130</f>
        <v>0</v>
      </c>
    </row>
    <row r="131" spans="1:9" x14ac:dyDescent="0.25">
      <c r="A131" s="1"/>
      <c r="B131" s="1">
        <v>130</v>
      </c>
      <c r="C131" s="29"/>
      <c r="D131" s="67"/>
      <c r="E131" s="50"/>
      <c r="F131" s="67"/>
      <c r="G131" s="68"/>
      <c r="H131" s="17"/>
      <c r="I131" s="2">
        <f>май.25!I131+F131-E131</f>
        <v>0</v>
      </c>
    </row>
    <row r="132" spans="1:9" x14ac:dyDescent="0.25">
      <c r="A132" s="1"/>
      <c r="B132" s="1">
        <v>131</v>
      </c>
      <c r="C132" s="29"/>
      <c r="D132" s="67"/>
      <c r="E132" s="50"/>
      <c r="F132" s="67"/>
      <c r="G132" s="68"/>
      <c r="H132" s="17"/>
      <c r="I132" s="2">
        <f>май.25!I132+F132-E132</f>
        <v>0</v>
      </c>
    </row>
    <row r="133" spans="1:9" x14ac:dyDescent="0.25">
      <c r="B133" s="1">
        <v>132</v>
      </c>
      <c r="C133" s="29"/>
      <c r="D133" s="67"/>
      <c r="E133" s="50"/>
      <c r="F133" s="67"/>
      <c r="G133" s="68"/>
      <c r="H133" s="17"/>
      <c r="I133" s="2">
        <f>май.25!I133+F133-E133</f>
        <v>0</v>
      </c>
    </row>
    <row r="134" spans="1:9" x14ac:dyDescent="0.25">
      <c r="B134" s="1">
        <v>133</v>
      </c>
      <c r="C134" s="29"/>
      <c r="D134" s="67"/>
      <c r="E134" s="50"/>
      <c r="F134" s="67"/>
      <c r="G134" s="68"/>
      <c r="H134" s="17"/>
      <c r="I134" s="2">
        <f>май.25!I134+F134-E134</f>
        <v>0</v>
      </c>
    </row>
    <row r="135" spans="1:9" x14ac:dyDescent="0.25">
      <c r="B135" s="1">
        <v>134</v>
      </c>
      <c r="C135" s="29"/>
      <c r="D135" s="67"/>
      <c r="E135" s="50"/>
      <c r="F135" s="67"/>
      <c r="G135" s="68"/>
      <c r="H135" s="17"/>
      <c r="I135" s="2">
        <f>май.25!I135+F135-E135</f>
        <v>0</v>
      </c>
    </row>
    <row r="136" spans="1:9" x14ac:dyDescent="0.25">
      <c r="B136" s="1">
        <v>135</v>
      </c>
      <c r="C136" s="29"/>
      <c r="D136" s="67"/>
      <c r="E136" s="50"/>
      <c r="F136" s="67"/>
      <c r="G136" s="68"/>
      <c r="H136" s="17"/>
      <c r="I136" s="2">
        <f>май.25!I136+F136-E136</f>
        <v>0</v>
      </c>
    </row>
    <row r="137" spans="1:9" x14ac:dyDescent="0.25">
      <c r="B137" s="1">
        <v>136</v>
      </c>
      <c r="C137" s="29"/>
      <c r="D137" s="67"/>
      <c r="E137" s="50"/>
      <c r="F137" s="67"/>
      <c r="G137" s="68"/>
      <c r="H137" s="17"/>
      <c r="I137" s="2">
        <f>май.25!I137+F137-E137</f>
        <v>0</v>
      </c>
    </row>
    <row r="138" spans="1:9" x14ac:dyDescent="0.25">
      <c r="B138" s="1">
        <v>137</v>
      </c>
      <c r="C138" s="29"/>
      <c r="D138" s="67"/>
      <c r="E138" s="50"/>
      <c r="F138" s="67"/>
      <c r="G138" s="68"/>
      <c r="H138" s="17"/>
      <c r="I138" s="2">
        <f>май.25!I138+F138-E138</f>
        <v>0</v>
      </c>
    </row>
    <row r="139" spans="1:9" x14ac:dyDescent="0.25">
      <c r="B139" s="1">
        <v>138</v>
      </c>
      <c r="C139" s="29"/>
      <c r="D139" s="67"/>
      <c r="E139" s="50"/>
      <c r="F139" s="67"/>
      <c r="G139" s="68"/>
      <c r="H139" s="17"/>
      <c r="I139" s="2">
        <f>май.25!I139+F139-E139</f>
        <v>0</v>
      </c>
    </row>
    <row r="140" spans="1:9" x14ac:dyDescent="0.25">
      <c r="B140" s="1">
        <v>139</v>
      </c>
      <c r="C140" s="29"/>
      <c r="D140" s="67"/>
      <c r="E140" s="49">
        <v>2240</v>
      </c>
      <c r="F140" s="67">
        <v>2240</v>
      </c>
      <c r="G140" s="68" t="s">
        <v>405</v>
      </c>
      <c r="H140" s="17">
        <v>45819</v>
      </c>
      <c r="I140" s="2">
        <f>май.25!I140+F140-E140</f>
        <v>0</v>
      </c>
    </row>
    <row r="141" spans="1:9" x14ac:dyDescent="0.25">
      <c r="B141" s="1">
        <v>140</v>
      </c>
      <c r="C141" s="29"/>
      <c r="D141" s="67"/>
      <c r="E141" s="49">
        <v>2240</v>
      </c>
      <c r="F141" s="67">
        <v>2240</v>
      </c>
      <c r="G141" s="68" t="s">
        <v>406</v>
      </c>
      <c r="H141" s="17">
        <v>45817</v>
      </c>
      <c r="I141" s="2">
        <f>май.25!I141+F141-E141</f>
        <v>0</v>
      </c>
    </row>
    <row r="142" spans="1:9" x14ac:dyDescent="0.25">
      <c r="B142" s="1">
        <v>141</v>
      </c>
      <c r="C142" s="20"/>
      <c r="D142" s="67"/>
      <c r="E142" s="49">
        <v>2240</v>
      </c>
      <c r="F142" s="67"/>
      <c r="G142" s="68"/>
      <c r="H142" s="17"/>
      <c r="I142" s="2">
        <f>май.25!I142+F142-E142</f>
        <v>-5970</v>
      </c>
    </row>
    <row r="143" spans="1:9" x14ac:dyDescent="0.25">
      <c r="B143" s="1">
        <v>142.143</v>
      </c>
      <c r="C143" s="29"/>
      <c r="D143" s="67"/>
      <c r="E143" s="49">
        <v>2240</v>
      </c>
      <c r="F143" s="67">
        <v>5720</v>
      </c>
      <c r="G143" s="68" t="s">
        <v>407</v>
      </c>
      <c r="H143" s="17" t="s">
        <v>408</v>
      </c>
      <c r="I143" s="2">
        <f>май.25!I143+F143-E143</f>
        <v>1240</v>
      </c>
    </row>
    <row r="144" spans="1:9" x14ac:dyDescent="0.25">
      <c r="B144" s="1">
        <v>144</v>
      </c>
      <c r="C144" s="29"/>
      <c r="D144" s="67"/>
      <c r="E144" s="49">
        <v>1240</v>
      </c>
      <c r="F144" s="67"/>
      <c r="G144" s="68"/>
      <c r="H144" s="17"/>
      <c r="I144" s="2">
        <f>май.25!I144+F144-E144</f>
        <v>-7440</v>
      </c>
    </row>
    <row r="145" spans="2:9" x14ac:dyDescent="0.25">
      <c r="B145" s="1">
        <v>145</v>
      </c>
      <c r="C145" s="29"/>
      <c r="D145" s="67"/>
      <c r="E145" s="49">
        <v>1240</v>
      </c>
      <c r="F145" s="67"/>
      <c r="G145" s="68"/>
      <c r="H145" s="17"/>
      <c r="I145" s="2">
        <f>май.25!I145+F145-E145</f>
        <v>-3720</v>
      </c>
    </row>
    <row r="146" spans="2:9" x14ac:dyDescent="0.25">
      <c r="B146" s="1">
        <v>146</v>
      </c>
      <c r="C146" s="8"/>
      <c r="D146" s="67"/>
      <c r="E146" s="49">
        <v>1240</v>
      </c>
      <c r="F146" s="67"/>
      <c r="G146" s="68"/>
      <c r="H146" s="17"/>
      <c r="I146" s="2">
        <f>май.25!I146+F146-E146</f>
        <v>15620</v>
      </c>
    </row>
    <row r="147" spans="2:9" x14ac:dyDescent="0.25">
      <c r="B147" s="1">
        <v>147</v>
      </c>
      <c r="C147" s="29"/>
      <c r="D147" s="67"/>
      <c r="E147" s="49">
        <v>1240</v>
      </c>
      <c r="F147" s="67">
        <v>6200</v>
      </c>
      <c r="G147" s="68" t="s">
        <v>409</v>
      </c>
      <c r="H147" s="17">
        <v>45810</v>
      </c>
      <c r="I147" s="2">
        <f>май.25!I147+F147-E147</f>
        <v>-1240</v>
      </c>
    </row>
    <row r="148" spans="2:9" x14ac:dyDescent="0.25">
      <c r="B148" s="1">
        <v>148</v>
      </c>
      <c r="C148" s="29"/>
      <c r="D148" s="67"/>
      <c r="E148" s="49">
        <v>1240</v>
      </c>
      <c r="F148" s="67">
        <v>10000</v>
      </c>
      <c r="G148" s="68" t="s">
        <v>410</v>
      </c>
      <c r="H148" s="17">
        <v>45832</v>
      </c>
      <c r="I148" s="2">
        <f>май.25!I148+F148-E148</f>
        <v>2560</v>
      </c>
    </row>
    <row r="149" spans="2:9" x14ac:dyDescent="0.25">
      <c r="B149" s="1">
        <v>149</v>
      </c>
      <c r="C149" s="29"/>
      <c r="D149" s="67"/>
      <c r="E149" s="49">
        <v>1240</v>
      </c>
      <c r="F149" s="67"/>
      <c r="G149" s="68"/>
      <c r="H149" s="17"/>
      <c r="I149" s="2">
        <f>май.25!I149+F149-E149</f>
        <v>-730</v>
      </c>
    </row>
    <row r="150" spans="2:9" x14ac:dyDescent="0.25">
      <c r="B150" s="1">
        <v>150</v>
      </c>
      <c r="C150" s="29"/>
      <c r="D150" s="67"/>
      <c r="E150" s="49">
        <v>1240</v>
      </c>
      <c r="F150" s="67">
        <v>1300</v>
      </c>
      <c r="G150" s="68" t="s">
        <v>411</v>
      </c>
      <c r="H150" s="17">
        <v>45810</v>
      </c>
      <c r="I150" s="2">
        <f>май.25!I150+F150-E150</f>
        <v>-840</v>
      </c>
    </row>
    <row r="151" spans="2:9" x14ac:dyDescent="0.25">
      <c r="B151" s="1">
        <v>151</v>
      </c>
      <c r="C151" s="29"/>
      <c r="D151" s="67"/>
      <c r="E151" s="49">
        <v>1240</v>
      </c>
      <c r="F151" s="67">
        <v>1240</v>
      </c>
      <c r="G151" s="68" t="s">
        <v>412</v>
      </c>
      <c r="H151" s="17">
        <v>45833</v>
      </c>
      <c r="I151" s="2">
        <f>май.25!I151+F151-E151</f>
        <v>0</v>
      </c>
    </row>
    <row r="152" spans="2:9" x14ac:dyDescent="0.25">
      <c r="B152" s="1">
        <v>152</v>
      </c>
      <c r="C152" s="29"/>
      <c r="D152" s="67"/>
      <c r="E152" s="49">
        <v>1240</v>
      </c>
      <c r="F152" s="67"/>
      <c r="G152" s="68"/>
      <c r="H152" s="17"/>
      <c r="I152" s="2">
        <f>май.25!I152+F152-E152</f>
        <v>-7440</v>
      </c>
    </row>
    <row r="153" spans="2:9" x14ac:dyDescent="0.25">
      <c r="B153" s="1">
        <v>153</v>
      </c>
      <c r="C153" s="8"/>
      <c r="D153" s="67"/>
      <c r="E153" s="49">
        <v>1240</v>
      </c>
      <c r="F153" s="67">
        <v>1300</v>
      </c>
      <c r="G153" s="68" t="s">
        <v>413</v>
      </c>
      <c r="H153" s="17">
        <v>45814</v>
      </c>
      <c r="I153" s="2">
        <f>май.25!I153+F153-E153</f>
        <v>-240</v>
      </c>
    </row>
    <row r="154" spans="2:9" x14ac:dyDescent="0.25">
      <c r="B154" s="1">
        <v>154</v>
      </c>
      <c r="C154" s="29"/>
      <c r="D154" s="67"/>
      <c r="E154" s="49">
        <v>1240</v>
      </c>
      <c r="F154" s="67"/>
      <c r="G154" s="68"/>
      <c r="H154" s="17"/>
      <c r="I154" s="2">
        <f>май.25!I154+F154-E154</f>
        <v>-7440</v>
      </c>
    </row>
    <row r="155" spans="2:9" x14ac:dyDescent="0.25">
      <c r="B155" s="1">
        <v>155</v>
      </c>
      <c r="C155" s="29"/>
      <c r="D155" s="67"/>
      <c r="E155" s="49">
        <v>1240</v>
      </c>
      <c r="F155" s="67"/>
      <c r="G155" s="68"/>
      <c r="H155" s="17"/>
      <c r="I155" s="2">
        <f>май.25!I155+F155-E155</f>
        <v>-7440</v>
      </c>
    </row>
    <row r="156" spans="2:9" x14ac:dyDescent="0.25">
      <c r="B156" s="1">
        <v>156</v>
      </c>
      <c r="C156" s="29"/>
      <c r="D156" s="67"/>
      <c r="E156" s="49">
        <v>1240</v>
      </c>
      <c r="F156" s="67"/>
      <c r="G156" s="68"/>
      <c r="H156" s="17"/>
      <c r="I156" s="2">
        <f>май.25!I156+F156-E156</f>
        <v>-2480</v>
      </c>
    </row>
    <row r="157" spans="2:9" x14ac:dyDescent="0.25">
      <c r="B157" s="1">
        <v>157</v>
      </c>
      <c r="C157" s="29"/>
      <c r="D157" s="67"/>
      <c r="E157" s="49">
        <v>1240</v>
      </c>
      <c r="F157" s="67"/>
      <c r="G157" s="68"/>
      <c r="H157" s="17"/>
      <c r="I157" s="2">
        <f>май.25!I157+F157-E157</f>
        <v>-2480</v>
      </c>
    </row>
    <row r="158" spans="2:9" x14ac:dyDescent="0.25">
      <c r="B158" s="1">
        <v>158</v>
      </c>
      <c r="C158" s="29"/>
      <c r="D158" s="67"/>
      <c r="E158" s="49">
        <v>1240</v>
      </c>
      <c r="F158" s="67"/>
      <c r="G158" s="68"/>
      <c r="H158" s="17"/>
      <c r="I158" s="2">
        <f>май.25!I158+F158-E158</f>
        <v>-7440</v>
      </c>
    </row>
  </sheetData>
  <autoFilter ref="A3:I158" xr:uid="{00000000-0009-0000-0000-000006000000}"/>
  <mergeCells count="1">
    <mergeCell ref="C1:I2"/>
  </mergeCells>
  <conditionalFormatting sqref="I1:I1048576">
    <cfRule type="cellIs" dxfId="21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</sheetPr>
  <dimension ref="A1:I165"/>
  <sheetViews>
    <sheetView workbookViewId="0">
      <selection activeCell="E4" sqref="E4:E158"/>
    </sheetView>
  </sheetViews>
  <sheetFormatPr defaultColWidth="9.140625" defaultRowHeight="15" x14ac:dyDescent="0.25"/>
  <cols>
    <col min="1" max="2" width="9.140625" style="11"/>
    <col min="3" max="3" width="18.7109375" style="11" bestFit="1" customWidth="1"/>
    <col min="4" max="4" width="9.140625" style="11"/>
    <col min="5" max="5" width="12.5703125" style="11" bestFit="1" customWidth="1"/>
    <col min="6" max="6" width="11.5703125" style="11" bestFit="1" customWidth="1"/>
    <col min="7" max="8" width="10.140625" style="11" bestFit="1" customWidth="1"/>
    <col min="9" max="9" width="13.85546875" style="11" customWidth="1"/>
    <col min="10" max="16384" width="9.140625" style="11"/>
  </cols>
  <sheetData>
    <row r="1" spans="1:9" x14ac:dyDescent="0.25">
      <c r="A1" s="10" t="s">
        <v>2</v>
      </c>
      <c r="B1" s="67" t="s">
        <v>3</v>
      </c>
      <c r="C1" s="71">
        <v>45839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7" t="s">
        <v>13</v>
      </c>
      <c r="B3" s="67" t="s">
        <v>14</v>
      </c>
      <c r="C3" s="20" t="s">
        <v>8</v>
      </c>
      <c r="D3" s="67" t="s">
        <v>15</v>
      </c>
      <c r="E3" s="67" t="s">
        <v>16</v>
      </c>
      <c r="F3" s="14" t="s">
        <v>12</v>
      </c>
      <c r="G3" s="68" t="s">
        <v>17</v>
      </c>
      <c r="H3" s="17" t="s">
        <v>18</v>
      </c>
      <c r="I3" s="15" t="s">
        <v>19</v>
      </c>
    </row>
    <row r="4" spans="1:9" x14ac:dyDescent="0.25">
      <c r="A4" s="16"/>
      <c r="B4" s="67">
        <v>1</v>
      </c>
      <c r="C4" s="54"/>
      <c r="D4" s="67"/>
      <c r="E4" s="49">
        <v>2240</v>
      </c>
      <c r="F4" s="67"/>
      <c r="G4" s="68"/>
      <c r="H4" s="17"/>
      <c r="I4" s="2">
        <f>июн.25!I4+F4-E4</f>
        <v>-6680</v>
      </c>
    </row>
    <row r="5" spans="1:9" x14ac:dyDescent="0.25">
      <c r="A5" s="27"/>
      <c r="B5" s="67">
        <v>2</v>
      </c>
      <c r="C5" s="21"/>
      <c r="D5" s="67"/>
      <c r="E5" s="49">
        <v>2240</v>
      </c>
      <c r="F5" s="67"/>
      <c r="G5" s="68"/>
      <c r="H5" s="17"/>
      <c r="I5" s="2">
        <f>июн.25!I5+F5-E5</f>
        <v>-4480</v>
      </c>
    </row>
    <row r="6" spans="1:9" x14ac:dyDescent="0.25">
      <c r="A6" s="27"/>
      <c r="B6" s="25">
        <v>3</v>
      </c>
      <c r="C6" s="21"/>
      <c r="D6" s="25"/>
      <c r="E6" s="49">
        <v>2240</v>
      </c>
      <c r="F6" s="67"/>
      <c r="G6" s="68"/>
      <c r="H6" s="17"/>
      <c r="I6" s="2">
        <f>июн.25!I6+F6-E6</f>
        <v>-5680</v>
      </c>
    </row>
    <row r="7" spans="1:9" x14ac:dyDescent="0.25">
      <c r="A7" s="67"/>
      <c r="B7" s="67">
        <v>4</v>
      </c>
      <c r="C7" s="29"/>
      <c r="D7" s="67"/>
      <c r="E7" s="49">
        <v>2240</v>
      </c>
      <c r="F7" s="67">
        <v>2240</v>
      </c>
      <c r="G7" s="68" t="s">
        <v>414</v>
      </c>
      <c r="H7" s="17">
        <v>45840</v>
      </c>
      <c r="I7" s="2">
        <f>июн.25!I7+F7-E7</f>
        <v>0</v>
      </c>
    </row>
    <row r="8" spans="1:9" x14ac:dyDescent="0.25">
      <c r="A8" s="67"/>
      <c r="B8" s="67">
        <v>6</v>
      </c>
      <c r="C8" s="29"/>
      <c r="D8" s="67"/>
      <c r="E8" s="49"/>
      <c r="F8" s="67"/>
      <c r="G8" s="68"/>
      <c r="H8" s="17"/>
      <c r="I8" s="2">
        <f>июн.25!I8+F8-E8</f>
        <v>0</v>
      </c>
    </row>
    <row r="9" spans="1:9" x14ac:dyDescent="0.25">
      <c r="A9" s="67"/>
      <c r="B9" s="67">
        <v>7</v>
      </c>
      <c r="C9" s="29"/>
      <c r="D9" s="67"/>
      <c r="E9" s="49"/>
      <c r="F9" s="67"/>
      <c r="G9" s="68"/>
      <c r="H9" s="17"/>
      <c r="I9" s="2">
        <f>июн.25!I9+F9-E9</f>
        <v>0</v>
      </c>
    </row>
    <row r="10" spans="1:9" x14ac:dyDescent="0.25">
      <c r="A10" s="67"/>
      <c r="B10" s="67">
        <v>8</v>
      </c>
      <c r="C10" s="29"/>
      <c r="D10" s="67"/>
      <c r="E10" s="49">
        <v>2240</v>
      </c>
      <c r="F10" s="67">
        <v>2240</v>
      </c>
      <c r="G10" s="68" t="s">
        <v>415</v>
      </c>
      <c r="H10" s="17">
        <v>45846</v>
      </c>
      <c r="I10" s="2">
        <f>июн.25!I10+F10-E10</f>
        <v>0</v>
      </c>
    </row>
    <row r="11" spans="1:9" x14ac:dyDescent="0.25">
      <c r="A11" s="67"/>
      <c r="B11" s="67">
        <v>9</v>
      </c>
      <c r="C11" s="20"/>
      <c r="D11" s="67"/>
      <c r="E11" s="49">
        <v>2240</v>
      </c>
      <c r="F11" s="67">
        <v>4600</v>
      </c>
      <c r="G11" s="68" t="s">
        <v>416</v>
      </c>
      <c r="H11" s="17" t="s">
        <v>417</v>
      </c>
      <c r="I11" s="2">
        <f>июн.25!I11+F11-E11</f>
        <v>2720</v>
      </c>
    </row>
    <row r="12" spans="1:9" x14ac:dyDescent="0.25">
      <c r="A12" s="67"/>
      <c r="B12" s="67">
        <v>10</v>
      </c>
      <c r="C12" s="20"/>
      <c r="D12" s="67"/>
      <c r="E12" s="49">
        <v>2240</v>
      </c>
      <c r="F12" s="67"/>
      <c r="G12" s="68"/>
      <c r="H12" s="17"/>
      <c r="I12" s="2">
        <f>июн.25!I12+F12-E12</f>
        <v>-15680</v>
      </c>
    </row>
    <row r="13" spans="1:9" x14ac:dyDescent="0.25">
      <c r="A13" s="67"/>
      <c r="B13" s="67">
        <v>11</v>
      </c>
      <c r="C13" s="20"/>
      <c r="D13" s="67"/>
      <c r="E13" s="49">
        <v>2240</v>
      </c>
      <c r="F13" s="67"/>
      <c r="G13" s="68"/>
      <c r="H13" s="17"/>
      <c r="I13" s="2">
        <f>июн.25!I13+F13-E13</f>
        <v>-2240</v>
      </c>
    </row>
    <row r="14" spans="1:9" x14ac:dyDescent="0.25">
      <c r="A14" s="67"/>
      <c r="B14" s="67">
        <v>12</v>
      </c>
      <c r="C14" s="29"/>
      <c r="D14" s="67"/>
      <c r="E14" s="49">
        <v>2240</v>
      </c>
      <c r="F14" s="67">
        <v>4480</v>
      </c>
      <c r="G14" s="68" t="s">
        <v>418</v>
      </c>
      <c r="H14" s="17">
        <v>45840</v>
      </c>
      <c r="I14" s="2">
        <f>июн.25!I14+F14-E14</f>
        <v>-2240</v>
      </c>
    </row>
    <row r="15" spans="1:9" x14ac:dyDescent="0.25">
      <c r="A15" s="27"/>
      <c r="B15" s="67">
        <v>13</v>
      </c>
      <c r="C15" s="20"/>
      <c r="D15" s="67"/>
      <c r="E15" s="49">
        <v>2240</v>
      </c>
      <c r="F15" s="67">
        <v>2240</v>
      </c>
      <c r="G15" s="68" t="s">
        <v>419</v>
      </c>
      <c r="H15" s="17">
        <v>45842</v>
      </c>
      <c r="I15" s="2">
        <f>июн.25!I15+F15-E15</f>
        <v>0</v>
      </c>
    </row>
    <row r="16" spans="1:9" x14ac:dyDescent="0.25">
      <c r="A16" s="67"/>
      <c r="B16" s="67">
        <v>14</v>
      </c>
      <c r="C16" s="20"/>
      <c r="D16" s="67"/>
      <c r="E16" s="49">
        <v>2240</v>
      </c>
      <c r="F16" s="67">
        <v>2240</v>
      </c>
      <c r="G16" s="68" t="s">
        <v>420</v>
      </c>
      <c r="H16" s="17">
        <v>45842</v>
      </c>
      <c r="I16" s="2">
        <f>июн.25!I16+F16-E16</f>
        <v>0</v>
      </c>
    </row>
    <row r="17" spans="1:9" x14ac:dyDescent="0.25">
      <c r="A17" s="67"/>
      <c r="B17" s="67">
        <v>15</v>
      </c>
      <c r="C17" s="29"/>
      <c r="D17" s="67"/>
      <c r="E17" s="49">
        <v>2240</v>
      </c>
      <c r="F17" s="67"/>
      <c r="G17" s="68"/>
      <c r="H17" s="17"/>
      <c r="I17" s="2">
        <f>июн.25!I17+F17-E17</f>
        <v>2240</v>
      </c>
    </row>
    <row r="18" spans="1:9" x14ac:dyDescent="0.25">
      <c r="A18" s="67"/>
      <c r="B18" s="67">
        <v>16</v>
      </c>
      <c r="C18" s="21"/>
      <c r="D18" s="67"/>
      <c r="E18" s="49">
        <v>2240</v>
      </c>
      <c r="F18" s="67">
        <v>2240</v>
      </c>
      <c r="G18" s="68" t="s">
        <v>421</v>
      </c>
      <c r="H18" s="17">
        <v>45852</v>
      </c>
      <c r="I18" s="2">
        <f>июн.25!I18+F18-E18</f>
        <v>-2240</v>
      </c>
    </row>
    <row r="19" spans="1:9" x14ac:dyDescent="0.25">
      <c r="A19" s="67"/>
      <c r="B19" s="67">
        <v>17</v>
      </c>
      <c r="C19" s="29"/>
      <c r="D19" s="67"/>
      <c r="E19" s="49">
        <v>2240</v>
      </c>
      <c r="F19" s="67">
        <v>13440</v>
      </c>
      <c r="G19" s="68" t="s">
        <v>422</v>
      </c>
      <c r="H19" s="17">
        <v>45845</v>
      </c>
      <c r="I19" s="2">
        <f>июн.25!I19+F19-E19</f>
        <v>11200</v>
      </c>
    </row>
    <row r="20" spans="1:9" x14ac:dyDescent="0.25">
      <c r="A20" s="67"/>
      <c r="B20" s="67">
        <v>18</v>
      </c>
      <c r="C20" s="20"/>
      <c r="D20" s="67"/>
      <c r="E20" s="49">
        <v>2240</v>
      </c>
      <c r="F20" s="67">
        <v>4480</v>
      </c>
      <c r="G20" s="68" t="s">
        <v>423</v>
      </c>
      <c r="H20" s="17">
        <v>45868</v>
      </c>
      <c r="I20" s="2">
        <f>июн.25!I20+F20-E20</f>
        <v>-2240</v>
      </c>
    </row>
    <row r="21" spans="1:9" x14ac:dyDescent="0.25">
      <c r="A21" s="67"/>
      <c r="B21" s="67">
        <v>19</v>
      </c>
      <c r="C21" s="20"/>
      <c r="D21" s="67"/>
      <c r="E21" s="49">
        <v>2240</v>
      </c>
      <c r="F21" s="67">
        <v>2500</v>
      </c>
      <c r="G21" s="68" t="s">
        <v>424</v>
      </c>
      <c r="H21" s="17">
        <v>45848</v>
      </c>
      <c r="I21" s="2">
        <f>июн.25!I21+F21-E21</f>
        <v>60</v>
      </c>
    </row>
    <row r="22" spans="1:9" x14ac:dyDescent="0.25">
      <c r="A22" s="67"/>
      <c r="B22" s="67">
        <v>20</v>
      </c>
      <c r="C22" s="29"/>
      <c r="D22" s="67"/>
      <c r="E22" s="50"/>
      <c r="F22" s="67"/>
      <c r="G22" s="68"/>
      <c r="H22" s="17"/>
      <c r="I22" s="2">
        <f>июн.25!I22+F22-E22</f>
        <v>0</v>
      </c>
    </row>
    <row r="23" spans="1:9" x14ac:dyDescent="0.25">
      <c r="A23" s="1"/>
      <c r="B23" s="1">
        <v>21</v>
      </c>
      <c r="C23" s="29"/>
      <c r="D23" s="67"/>
      <c r="E23" s="49">
        <v>2240</v>
      </c>
      <c r="F23" s="67"/>
      <c r="G23" s="68"/>
      <c r="H23" s="17"/>
      <c r="I23" s="2">
        <f>июн.25!I23+F23-E23</f>
        <v>-2240</v>
      </c>
    </row>
    <row r="24" spans="1:9" x14ac:dyDescent="0.25">
      <c r="A24" s="1"/>
      <c r="B24" s="1">
        <v>22</v>
      </c>
      <c r="C24" s="20"/>
      <c r="D24" s="67"/>
      <c r="E24" s="49">
        <v>2240</v>
      </c>
      <c r="F24" s="67">
        <v>13440</v>
      </c>
      <c r="G24" s="68" t="s">
        <v>425</v>
      </c>
      <c r="H24" s="17">
        <v>45840</v>
      </c>
      <c r="I24" s="2">
        <f>июн.25!I24+F24-E24</f>
        <v>11200</v>
      </c>
    </row>
    <row r="25" spans="1:9" x14ac:dyDescent="0.25">
      <c r="A25" s="1"/>
      <c r="B25" s="1">
        <v>23</v>
      </c>
      <c r="C25" s="20"/>
      <c r="D25" s="67"/>
      <c r="E25" s="49">
        <v>2240</v>
      </c>
      <c r="F25" s="67">
        <v>2240</v>
      </c>
      <c r="G25" s="68" t="s">
        <v>426</v>
      </c>
      <c r="H25" s="17">
        <v>45866</v>
      </c>
      <c r="I25" s="2">
        <f>июн.25!I25+F25-E25</f>
        <v>0</v>
      </c>
    </row>
    <row r="26" spans="1:9" x14ac:dyDescent="0.25">
      <c r="A26" s="1"/>
      <c r="B26" s="1">
        <v>24</v>
      </c>
      <c r="C26" s="20"/>
      <c r="D26" s="67"/>
      <c r="E26" s="49">
        <v>2240</v>
      </c>
      <c r="F26" s="67"/>
      <c r="G26" s="68"/>
      <c r="H26" s="17"/>
      <c r="I26" s="2">
        <f>июн.25!I26+F26-E26</f>
        <v>-15680</v>
      </c>
    </row>
    <row r="27" spans="1:9" x14ac:dyDescent="0.25">
      <c r="A27" s="1"/>
      <c r="B27" s="1">
        <v>25</v>
      </c>
      <c r="C27" s="29"/>
      <c r="D27" s="67"/>
      <c r="E27" s="49">
        <v>2240</v>
      </c>
      <c r="F27" s="67"/>
      <c r="G27" s="68"/>
      <c r="H27" s="17"/>
      <c r="I27" s="2">
        <f>июн.25!I27+F27-E27</f>
        <v>-8960</v>
      </c>
    </row>
    <row r="28" spans="1:9" x14ac:dyDescent="0.25">
      <c r="A28" s="27"/>
      <c r="B28" s="1">
        <v>26</v>
      </c>
      <c r="C28" s="29"/>
      <c r="D28" s="67"/>
      <c r="E28" s="49">
        <v>2240</v>
      </c>
      <c r="F28" s="67">
        <v>2240</v>
      </c>
      <c r="G28" s="68" t="s">
        <v>427</v>
      </c>
      <c r="H28" s="17">
        <v>45845</v>
      </c>
      <c r="I28" s="2">
        <f>июн.25!I28+F28-E28</f>
        <v>-2240</v>
      </c>
    </row>
    <row r="29" spans="1:9" x14ac:dyDescent="0.25">
      <c r="A29" s="1"/>
      <c r="B29" s="1">
        <v>27</v>
      </c>
      <c r="C29" s="29"/>
      <c r="D29" s="67"/>
      <c r="E29" s="49">
        <v>2240</v>
      </c>
      <c r="F29" s="67"/>
      <c r="G29" s="68"/>
      <c r="H29" s="17"/>
      <c r="I29" s="2">
        <f>июн.25!I29+F29-E29</f>
        <v>-680</v>
      </c>
    </row>
    <row r="30" spans="1:9" x14ac:dyDescent="0.25">
      <c r="A30" s="1"/>
      <c r="B30" s="1">
        <v>28</v>
      </c>
      <c r="C30" s="29"/>
      <c r="D30" s="67"/>
      <c r="E30" s="49">
        <v>2240</v>
      </c>
      <c r="F30" s="67">
        <v>2500</v>
      </c>
      <c r="G30" s="68" t="s">
        <v>428</v>
      </c>
      <c r="H30" s="17">
        <v>45854</v>
      </c>
      <c r="I30" s="2">
        <f>июн.25!I30+F30-E30</f>
        <v>-680</v>
      </c>
    </row>
    <row r="31" spans="1:9" x14ac:dyDescent="0.25">
      <c r="A31" s="1"/>
      <c r="B31" s="1">
        <v>29</v>
      </c>
      <c r="C31" s="29"/>
      <c r="D31" s="67"/>
      <c r="E31" s="49">
        <v>2240</v>
      </c>
      <c r="F31" s="67">
        <v>2240</v>
      </c>
      <c r="G31" s="68" t="s">
        <v>429</v>
      </c>
      <c r="H31" s="17">
        <v>45849</v>
      </c>
      <c r="I31" s="2">
        <f>июн.25!I31+F31-E31</f>
        <v>0</v>
      </c>
    </row>
    <row r="32" spans="1:9" x14ac:dyDescent="0.25">
      <c r="A32" s="1"/>
      <c r="B32" s="1">
        <v>30</v>
      </c>
      <c r="C32" s="29"/>
      <c r="D32" s="67"/>
      <c r="E32" s="49">
        <v>2240</v>
      </c>
      <c r="F32" s="67">
        <v>2240</v>
      </c>
      <c r="G32" s="68" t="s">
        <v>430</v>
      </c>
      <c r="H32" s="17">
        <v>45845</v>
      </c>
      <c r="I32" s="2">
        <f>июн.25!I32+F32-E32</f>
        <v>3100</v>
      </c>
    </row>
    <row r="33" spans="1:9" x14ac:dyDescent="0.25">
      <c r="A33" s="1"/>
      <c r="B33" s="1">
        <v>31</v>
      </c>
      <c r="C33" s="29"/>
      <c r="D33" s="67"/>
      <c r="E33" s="49">
        <v>2240</v>
      </c>
      <c r="F33" s="67"/>
      <c r="G33" s="68"/>
      <c r="H33" s="17"/>
      <c r="I33" s="2">
        <f>июн.25!I33+F33-E33</f>
        <v>-2240</v>
      </c>
    </row>
    <row r="34" spans="1:9" x14ac:dyDescent="0.25">
      <c r="A34" s="1"/>
      <c r="B34" s="1">
        <v>32</v>
      </c>
      <c r="C34" s="29"/>
      <c r="D34" s="67"/>
      <c r="E34" s="49">
        <v>2240</v>
      </c>
      <c r="F34" s="67"/>
      <c r="G34" s="68"/>
      <c r="H34" s="17"/>
      <c r="I34" s="2">
        <f>июн.25!I34+F34-E34</f>
        <v>-2240</v>
      </c>
    </row>
    <row r="35" spans="1:9" x14ac:dyDescent="0.25">
      <c r="A35" s="1"/>
      <c r="B35" s="1">
        <v>33</v>
      </c>
      <c r="C35" s="29"/>
      <c r="D35" s="67"/>
      <c r="E35" s="49">
        <v>2240</v>
      </c>
      <c r="F35" s="67"/>
      <c r="G35" s="68"/>
      <c r="H35" s="17"/>
      <c r="I35" s="2">
        <f>июн.25!I35+F35-E35</f>
        <v>-2240</v>
      </c>
    </row>
    <row r="36" spans="1:9" x14ac:dyDescent="0.25">
      <c r="A36" s="1"/>
      <c r="B36" s="1">
        <v>35</v>
      </c>
      <c r="C36" s="29"/>
      <c r="D36" s="67"/>
      <c r="E36" s="49">
        <v>2240</v>
      </c>
      <c r="F36" s="67">
        <v>2240</v>
      </c>
      <c r="G36" s="68" t="s">
        <v>431</v>
      </c>
      <c r="H36" s="17">
        <v>45841</v>
      </c>
      <c r="I36" s="2">
        <f>июн.25!I36+F36-E36</f>
        <v>0</v>
      </c>
    </row>
    <row r="37" spans="1:9" x14ac:dyDescent="0.25">
      <c r="A37" s="1"/>
      <c r="B37" s="1">
        <v>36</v>
      </c>
      <c r="C37" s="29"/>
      <c r="D37" s="67"/>
      <c r="E37" s="49">
        <v>2240</v>
      </c>
      <c r="F37" s="67"/>
      <c r="G37" s="68"/>
      <c r="H37" s="17"/>
      <c r="I37" s="2">
        <f>июн.25!I37+F37-E37</f>
        <v>-5760</v>
      </c>
    </row>
    <row r="38" spans="1:9" x14ac:dyDescent="0.25">
      <c r="A38" s="1"/>
      <c r="B38" s="1">
        <v>37</v>
      </c>
      <c r="C38" s="29"/>
      <c r="D38" s="67"/>
      <c r="E38" s="49">
        <v>2240</v>
      </c>
      <c r="F38" s="67">
        <v>2240</v>
      </c>
      <c r="G38" s="68" t="s">
        <v>432</v>
      </c>
      <c r="H38" s="17">
        <v>45845</v>
      </c>
      <c r="I38" s="2">
        <f>июн.25!I38+F38-E38</f>
        <v>-2240</v>
      </c>
    </row>
    <row r="39" spans="1:9" x14ac:dyDescent="0.25">
      <c r="A39" s="1"/>
      <c r="B39" s="1">
        <v>38.39</v>
      </c>
      <c r="C39" s="29"/>
      <c r="D39" s="67"/>
      <c r="E39" s="49">
        <v>2240</v>
      </c>
      <c r="F39" s="67">
        <v>2240</v>
      </c>
      <c r="G39" s="68" t="s">
        <v>433</v>
      </c>
      <c r="H39" s="17">
        <v>45853</v>
      </c>
      <c r="I39" s="2">
        <f>июн.25!I39+F39-E39</f>
        <v>0</v>
      </c>
    </row>
    <row r="40" spans="1:9" x14ac:dyDescent="0.25">
      <c r="A40" s="1"/>
      <c r="B40" s="1">
        <v>39</v>
      </c>
      <c r="C40" s="29"/>
      <c r="D40" s="67"/>
      <c r="E40" s="49">
        <v>0</v>
      </c>
      <c r="F40" s="67"/>
      <c r="G40" s="68"/>
      <c r="H40" s="17"/>
      <c r="I40" s="2">
        <f>июн.25!I40+F40-E40</f>
        <v>0</v>
      </c>
    </row>
    <row r="41" spans="1:9" x14ac:dyDescent="0.25">
      <c r="A41" s="28"/>
      <c r="B41" s="1">
        <v>40</v>
      </c>
      <c r="C41" s="29"/>
      <c r="D41" s="67"/>
      <c r="E41" s="49">
        <v>2240</v>
      </c>
      <c r="F41" s="67">
        <v>2240</v>
      </c>
      <c r="G41" s="68" t="s">
        <v>434</v>
      </c>
      <c r="H41" s="17">
        <v>45847</v>
      </c>
      <c r="I41" s="2">
        <f>июн.25!I41+F41-E41</f>
        <v>0</v>
      </c>
    </row>
    <row r="42" spans="1:9" x14ac:dyDescent="0.25">
      <c r="A42" s="1"/>
      <c r="B42" s="1">
        <v>41</v>
      </c>
      <c r="C42" s="29"/>
      <c r="D42" s="67"/>
      <c r="E42" s="49">
        <v>2240</v>
      </c>
      <c r="F42" s="67"/>
      <c r="G42" s="68"/>
      <c r="H42" s="17"/>
      <c r="I42" s="2">
        <f>июн.25!I42+F42-E42</f>
        <v>0</v>
      </c>
    </row>
    <row r="43" spans="1:9" x14ac:dyDescent="0.25">
      <c r="A43" s="1"/>
      <c r="B43" s="1">
        <v>42</v>
      </c>
      <c r="C43" s="29"/>
      <c r="D43" s="67"/>
      <c r="E43" s="49">
        <v>2240</v>
      </c>
      <c r="F43" s="67"/>
      <c r="G43" s="68"/>
      <c r="H43" s="17"/>
      <c r="I43" s="2">
        <f>июн.25!I43+F43-E43</f>
        <v>11200</v>
      </c>
    </row>
    <row r="44" spans="1:9" x14ac:dyDescent="0.25">
      <c r="A44" s="1"/>
      <c r="B44" s="1">
        <v>43</v>
      </c>
      <c r="C44" s="29"/>
      <c r="D44" s="67"/>
      <c r="E44" s="49">
        <v>2240</v>
      </c>
      <c r="F44" s="67">
        <v>2240</v>
      </c>
      <c r="G44" s="68" t="s">
        <v>435</v>
      </c>
      <c r="H44" s="17">
        <v>45844</v>
      </c>
      <c r="I44" s="2">
        <f>июн.25!I44+F44-E44</f>
        <v>-2240</v>
      </c>
    </row>
    <row r="45" spans="1:9" x14ac:dyDescent="0.25">
      <c r="A45" s="1"/>
      <c r="B45" s="1">
        <v>44</v>
      </c>
      <c r="C45" s="29"/>
      <c r="D45" s="67"/>
      <c r="E45" s="49">
        <v>2240</v>
      </c>
      <c r="F45" s="67"/>
      <c r="G45" s="68"/>
      <c r="H45" s="17"/>
      <c r="I45" s="2">
        <f>июн.25!I45+F45-E45</f>
        <v>-15680</v>
      </c>
    </row>
    <row r="46" spans="1:9" x14ac:dyDescent="0.25">
      <c r="A46" s="1"/>
      <c r="B46" s="1">
        <v>45</v>
      </c>
      <c r="C46" s="29"/>
      <c r="D46" s="67"/>
      <c r="E46" s="49">
        <v>2240</v>
      </c>
      <c r="F46" s="67"/>
      <c r="G46" s="68"/>
      <c r="H46" s="17"/>
      <c r="I46" s="2">
        <f>июн.25!I46+F46-E46</f>
        <v>11200</v>
      </c>
    </row>
    <row r="47" spans="1:9" x14ac:dyDescent="0.25">
      <c r="A47" s="1"/>
      <c r="B47" s="1">
        <v>46</v>
      </c>
      <c r="C47" s="29"/>
      <c r="D47" s="67"/>
      <c r="E47" s="49">
        <v>2240</v>
      </c>
      <c r="F47" s="67"/>
      <c r="G47" s="68"/>
      <c r="H47" s="17"/>
      <c r="I47" s="2">
        <f>июн.25!I47+F47-E47</f>
        <v>4120</v>
      </c>
    </row>
    <row r="48" spans="1:9" x14ac:dyDescent="0.25">
      <c r="A48" s="1"/>
      <c r="B48" s="1">
        <v>47</v>
      </c>
      <c r="C48" s="29"/>
      <c r="D48" s="67"/>
      <c r="E48" s="49">
        <v>2240</v>
      </c>
      <c r="F48" s="67"/>
      <c r="G48" s="68"/>
      <c r="H48" s="17"/>
      <c r="I48" s="2">
        <f>июн.25!I48+F48-E48</f>
        <v>-15680</v>
      </c>
    </row>
    <row r="49" spans="1:9" x14ac:dyDescent="0.25">
      <c r="A49" s="1"/>
      <c r="B49" s="1">
        <v>48</v>
      </c>
      <c r="C49" s="29"/>
      <c r="D49" s="67"/>
      <c r="E49" s="49">
        <v>2240</v>
      </c>
      <c r="F49" s="67">
        <v>2240</v>
      </c>
      <c r="G49" s="68" t="s">
        <v>436</v>
      </c>
      <c r="H49" s="17">
        <v>45863</v>
      </c>
      <c r="I49" s="2">
        <f>июн.25!I49+F49-E49</f>
        <v>0</v>
      </c>
    </row>
    <row r="50" spans="1:9" x14ac:dyDescent="0.25">
      <c r="A50" s="1"/>
      <c r="B50" s="1">
        <v>49</v>
      </c>
      <c r="C50" s="29"/>
      <c r="D50" s="67"/>
      <c r="E50" s="49">
        <v>2240</v>
      </c>
      <c r="F50" s="67">
        <v>2240</v>
      </c>
      <c r="G50" s="68" t="s">
        <v>437</v>
      </c>
      <c r="H50" s="17">
        <v>45845</v>
      </c>
      <c r="I50" s="2">
        <f>июн.25!I50+F50-E50</f>
        <v>0</v>
      </c>
    </row>
    <row r="51" spans="1:9" x14ac:dyDescent="0.25">
      <c r="A51" s="1"/>
      <c r="B51" s="1">
        <v>50</v>
      </c>
      <c r="C51" s="29"/>
      <c r="D51" s="67"/>
      <c r="E51" s="49">
        <v>2240</v>
      </c>
      <c r="F51" s="67">
        <v>2240</v>
      </c>
      <c r="G51" s="68" t="s">
        <v>438</v>
      </c>
      <c r="H51" s="17">
        <v>45842</v>
      </c>
      <c r="I51" s="2">
        <f>июн.25!I51+F51-E51</f>
        <v>-2240</v>
      </c>
    </row>
    <row r="52" spans="1:9" x14ac:dyDescent="0.25">
      <c r="A52" s="1"/>
      <c r="B52" s="1">
        <v>51</v>
      </c>
      <c r="C52" s="20"/>
      <c r="D52" s="67"/>
      <c r="E52" s="49">
        <v>2240</v>
      </c>
      <c r="F52" s="67"/>
      <c r="G52" s="68"/>
      <c r="H52" s="17"/>
      <c r="I52" s="2">
        <f>июн.25!I52+F52-E52</f>
        <v>-15680</v>
      </c>
    </row>
    <row r="53" spans="1:9" x14ac:dyDescent="0.25">
      <c r="A53" s="1"/>
      <c r="B53" s="1">
        <v>52</v>
      </c>
      <c r="C53" s="29"/>
      <c r="D53" s="67"/>
      <c r="E53" s="49">
        <v>2240</v>
      </c>
      <c r="F53" s="67"/>
      <c r="G53" s="68"/>
      <c r="H53" s="17"/>
      <c r="I53" s="2">
        <f>июн.25!I53+F53-E53</f>
        <v>2240</v>
      </c>
    </row>
    <row r="54" spans="1:9" x14ac:dyDescent="0.25">
      <c r="A54" s="1"/>
      <c r="B54" s="1">
        <v>53</v>
      </c>
      <c r="C54" s="29"/>
      <c r="D54" s="67"/>
      <c r="E54" s="49">
        <v>2240</v>
      </c>
      <c r="F54" s="67"/>
      <c r="G54" s="68"/>
      <c r="H54" s="17"/>
      <c r="I54" s="2">
        <f>июн.25!I54+F54-E54</f>
        <v>-15680</v>
      </c>
    </row>
    <row r="55" spans="1:9" x14ac:dyDescent="0.25">
      <c r="A55" s="1"/>
      <c r="B55" s="1">
        <v>54</v>
      </c>
      <c r="C55" s="29"/>
      <c r="D55" s="67"/>
      <c r="E55" s="49">
        <v>2240</v>
      </c>
      <c r="F55" s="67">
        <v>6780</v>
      </c>
      <c r="G55" s="68" t="s">
        <v>439</v>
      </c>
      <c r="H55" s="17">
        <v>45859</v>
      </c>
      <c r="I55" s="2">
        <f>июн.25!I55+F55-E55</f>
        <v>60</v>
      </c>
    </row>
    <row r="56" spans="1:9" x14ac:dyDescent="0.25">
      <c r="A56" s="1"/>
      <c r="B56" s="1">
        <v>55</v>
      </c>
      <c r="C56" s="29"/>
      <c r="D56" s="67"/>
      <c r="E56" s="49">
        <v>2240</v>
      </c>
      <c r="F56" s="67">
        <v>2240</v>
      </c>
      <c r="G56" s="68" t="s">
        <v>440</v>
      </c>
      <c r="H56" s="17">
        <v>45845</v>
      </c>
      <c r="I56" s="2">
        <f>июн.25!I56+F56-E56</f>
        <v>-2240</v>
      </c>
    </row>
    <row r="57" spans="1:9" x14ac:dyDescent="0.25">
      <c r="A57" s="1"/>
      <c r="B57" s="1">
        <v>56</v>
      </c>
      <c r="C57" s="29"/>
      <c r="D57" s="67"/>
      <c r="E57" s="49">
        <v>2240</v>
      </c>
      <c r="F57" s="67">
        <v>2240</v>
      </c>
      <c r="G57" s="68" t="s">
        <v>441</v>
      </c>
      <c r="H57" s="17">
        <v>45847</v>
      </c>
      <c r="I57" s="2">
        <f>июн.25!I57+F57-E57</f>
        <v>0</v>
      </c>
    </row>
    <row r="58" spans="1:9" x14ac:dyDescent="0.25">
      <c r="A58" s="1"/>
      <c r="B58" s="1">
        <v>57</v>
      </c>
      <c r="C58" s="29"/>
      <c r="D58" s="67"/>
      <c r="E58" s="49">
        <v>2240</v>
      </c>
      <c r="F58" s="67"/>
      <c r="G58" s="68"/>
      <c r="H58" s="17"/>
      <c r="I58" s="2">
        <f>июн.25!I58+F58-E58</f>
        <v>-15680</v>
      </c>
    </row>
    <row r="59" spans="1:9" x14ac:dyDescent="0.25">
      <c r="A59" s="1"/>
      <c r="B59" s="1">
        <v>58</v>
      </c>
      <c r="C59" s="29"/>
      <c r="D59" s="67"/>
      <c r="E59" s="49">
        <v>2240</v>
      </c>
      <c r="F59" s="67"/>
      <c r="G59" s="68"/>
      <c r="H59" s="17"/>
      <c r="I59" s="2">
        <f>июн.25!I59+F59-E59</f>
        <v>-15680</v>
      </c>
    </row>
    <row r="60" spans="1:9" x14ac:dyDescent="0.25">
      <c r="A60" s="1"/>
      <c r="B60" s="1">
        <v>59</v>
      </c>
      <c r="C60" s="29"/>
      <c r="D60" s="67"/>
      <c r="E60" s="49">
        <v>2240</v>
      </c>
      <c r="F60" s="67">
        <v>2240</v>
      </c>
      <c r="G60" s="68" t="s">
        <v>442</v>
      </c>
      <c r="H60" s="17">
        <v>45847</v>
      </c>
      <c r="I60" s="2">
        <f>июн.25!I60+F60-E60</f>
        <v>0</v>
      </c>
    </row>
    <row r="61" spans="1:9" x14ac:dyDescent="0.25">
      <c r="A61" s="1"/>
      <c r="B61" s="1">
        <v>60</v>
      </c>
      <c r="C61" s="29"/>
      <c r="D61" s="67"/>
      <c r="E61" s="49">
        <v>2240</v>
      </c>
      <c r="F61" s="67">
        <v>2240</v>
      </c>
      <c r="G61" s="68" t="s">
        <v>443</v>
      </c>
      <c r="H61" s="17">
        <v>45848</v>
      </c>
      <c r="I61" s="2">
        <f>июн.25!I61+F61-E61</f>
        <v>0</v>
      </c>
    </row>
    <row r="62" spans="1:9" x14ac:dyDescent="0.25">
      <c r="A62" s="1"/>
      <c r="B62" s="1">
        <v>61</v>
      </c>
      <c r="C62" s="29"/>
      <c r="D62" s="67"/>
      <c r="E62" s="49">
        <v>2240</v>
      </c>
      <c r="F62" s="67">
        <v>2240</v>
      </c>
      <c r="G62" s="68" t="s">
        <v>444</v>
      </c>
      <c r="H62" s="17">
        <v>45852</v>
      </c>
      <c r="I62" s="2">
        <f>июн.25!I62+F62-E62</f>
        <v>-2240</v>
      </c>
    </row>
    <row r="63" spans="1:9" x14ac:dyDescent="0.25">
      <c r="A63" s="1"/>
      <c r="B63" s="1">
        <v>62</v>
      </c>
      <c r="C63" s="29"/>
      <c r="D63" s="67"/>
      <c r="E63" s="49">
        <v>2240</v>
      </c>
      <c r="F63" s="67">
        <v>2240</v>
      </c>
      <c r="G63" s="68" t="s">
        <v>445</v>
      </c>
      <c r="H63" s="17">
        <v>45840</v>
      </c>
      <c r="I63" s="2">
        <f>июн.25!I63+F63-E63</f>
        <v>0</v>
      </c>
    </row>
    <row r="64" spans="1:9" x14ac:dyDescent="0.25">
      <c r="A64" s="1"/>
      <c r="B64" s="1">
        <v>63</v>
      </c>
      <c r="C64" s="29"/>
      <c r="D64" s="67"/>
      <c r="E64" s="49">
        <v>2240</v>
      </c>
      <c r="F64" s="67">
        <v>2240</v>
      </c>
      <c r="G64" s="68" t="s">
        <v>446</v>
      </c>
      <c r="H64" s="17">
        <v>45845</v>
      </c>
      <c r="I64" s="2">
        <f>июн.25!I64+F64-E64</f>
        <v>0</v>
      </c>
    </row>
    <row r="65" spans="1:9" x14ac:dyDescent="0.25">
      <c r="A65" s="1"/>
      <c r="B65" s="1">
        <v>64</v>
      </c>
      <c r="C65" s="29"/>
      <c r="D65" s="67"/>
      <c r="E65" s="49">
        <v>2240</v>
      </c>
      <c r="F65" s="67">
        <v>2240</v>
      </c>
      <c r="G65" s="68" t="s">
        <v>447</v>
      </c>
      <c r="H65" s="17">
        <v>45845</v>
      </c>
      <c r="I65" s="2">
        <f>июн.25!I65+F65-E65</f>
        <v>0</v>
      </c>
    </row>
    <row r="66" spans="1:9" x14ac:dyDescent="0.25">
      <c r="A66" s="1"/>
      <c r="B66" s="1">
        <v>65</v>
      </c>
      <c r="C66" s="29"/>
      <c r="D66" s="67"/>
      <c r="E66" s="49">
        <v>2240</v>
      </c>
      <c r="F66" s="67">
        <v>2240</v>
      </c>
      <c r="G66" s="68" t="s">
        <v>448</v>
      </c>
      <c r="H66" s="17">
        <v>45860</v>
      </c>
      <c r="I66" s="2">
        <f>июн.25!I66+F66-E66</f>
        <v>0</v>
      </c>
    </row>
    <row r="67" spans="1:9" x14ac:dyDescent="0.25">
      <c r="A67" s="1"/>
      <c r="B67" s="1">
        <v>66</v>
      </c>
      <c r="C67" s="29"/>
      <c r="D67" s="67"/>
      <c r="E67" s="49">
        <v>2240</v>
      </c>
      <c r="F67" s="67">
        <v>2240</v>
      </c>
      <c r="G67" s="68" t="s">
        <v>449</v>
      </c>
      <c r="H67" s="17">
        <v>45841</v>
      </c>
      <c r="I67" s="2">
        <f>июн.25!I67+F67-E67</f>
        <v>0</v>
      </c>
    </row>
    <row r="68" spans="1:9" x14ac:dyDescent="0.25">
      <c r="A68" s="1"/>
      <c r="B68" s="1">
        <v>67</v>
      </c>
      <c r="C68" s="29"/>
      <c r="D68" s="67"/>
      <c r="E68" s="49">
        <v>2240</v>
      </c>
      <c r="F68" s="67"/>
      <c r="G68" s="68"/>
      <c r="H68" s="17"/>
      <c r="I68" s="2">
        <f>июн.25!I68+F68-E68</f>
        <v>-2240</v>
      </c>
    </row>
    <row r="69" spans="1:9" x14ac:dyDescent="0.25">
      <c r="A69" s="1"/>
      <c r="B69" s="1">
        <v>68</v>
      </c>
      <c r="C69" s="29"/>
      <c r="D69" s="67"/>
      <c r="E69" s="49">
        <v>2240</v>
      </c>
      <c r="F69" s="67">
        <v>2240</v>
      </c>
      <c r="G69" s="68" t="s">
        <v>450</v>
      </c>
      <c r="H69" s="17">
        <v>45840</v>
      </c>
      <c r="I69" s="2">
        <f>июн.25!I69+F69-E69</f>
        <v>103040</v>
      </c>
    </row>
    <row r="70" spans="1:9" x14ac:dyDescent="0.25">
      <c r="A70" s="28"/>
      <c r="B70" s="1">
        <v>69</v>
      </c>
      <c r="C70" s="20"/>
      <c r="D70" s="67"/>
      <c r="E70" s="49">
        <v>2240</v>
      </c>
      <c r="F70" s="67"/>
      <c r="G70" s="68"/>
      <c r="H70" s="17"/>
      <c r="I70" s="2">
        <f>июн.25!I70+F70-E70</f>
        <v>-15680</v>
      </c>
    </row>
    <row r="71" spans="1:9" x14ac:dyDescent="0.25">
      <c r="A71" s="27"/>
      <c r="B71" s="1">
        <v>70</v>
      </c>
      <c r="C71" s="29"/>
      <c r="D71" s="67"/>
      <c r="E71" s="49">
        <v>2240</v>
      </c>
      <c r="F71" s="67"/>
      <c r="G71" s="68"/>
      <c r="H71" s="17"/>
      <c r="I71" s="2">
        <f>июн.25!I71+F71-E71</f>
        <v>-5680</v>
      </c>
    </row>
    <row r="72" spans="1:9" x14ac:dyDescent="0.25">
      <c r="A72" s="1"/>
      <c r="B72" s="1">
        <v>71</v>
      </c>
      <c r="C72" s="29"/>
      <c r="D72" s="67"/>
      <c r="E72" s="49">
        <v>2240</v>
      </c>
      <c r="F72" s="67">
        <v>2240</v>
      </c>
      <c r="G72" s="68" t="s">
        <v>451</v>
      </c>
      <c r="H72" s="17">
        <v>45840</v>
      </c>
      <c r="I72" s="2">
        <f>июн.25!I72+F72-E72</f>
        <v>0</v>
      </c>
    </row>
    <row r="73" spans="1:9" x14ac:dyDescent="0.25">
      <c r="A73" s="1"/>
      <c r="B73" s="1">
        <v>72</v>
      </c>
      <c r="C73" s="29"/>
      <c r="D73" s="67"/>
      <c r="E73" s="50"/>
      <c r="F73" s="67"/>
      <c r="G73" s="68"/>
      <c r="H73" s="17"/>
      <c r="I73" s="2">
        <f>июн.25!I73+F73-E73</f>
        <v>0</v>
      </c>
    </row>
    <row r="74" spans="1:9" x14ac:dyDescent="0.25">
      <c r="A74" s="1"/>
      <c r="B74" s="1">
        <v>73</v>
      </c>
      <c r="C74" s="29"/>
      <c r="D74" s="67"/>
      <c r="E74" s="49"/>
      <c r="F74" s="67"/>
      <c r="G74" s="68"/>
      <c r="H74" s="17"/>
      <c r="I74" s="2">
        <f>июн.25!I74+F74-E74</f>
        <v>0</v>
      </c>
    </row>
    <row r="75" spans="1:9" x14ac:dyDescent="0.25">
      <c r="A75" s="27"/>
      <c r="B75" s="1">
        <v>74</v>
      </c>
      <c r="C75" s="29"/>
      <c r="D75" s="67"/>
      <c r="E75" s="49">
        <v>2240</v>
      </c>
      <c r="F75" s="67">
        <v>4480</v>
      </c>
      <c r="G75" s="68" t="s">
        <v>452</v>
      </c>
      <c r="H75" s="17" t="s">
        <v>453</v>
      </c>
      <c r="I75" s="2">
        <f>июн.25!I75+F75-E75</f>
        <v>0</v>
      </c>
    </row>
    <row r="76" spans="1:9" x14ac:dyDescent="0.25">
      <c r="A76" s="1"/>
      <c r="B76" s="1">
        <v>75</v>
      </c>
      <c r="C76" s="29"/>
      <c r="D76" s="67"/>
      <c r="E76" s="49">
        <v>2240</v>
      </c>
      <c r="F76" s="67">
        <v>2240</v>
      </c>
      <c r="G76" s="68" t="s">
        <v>454</v>
      </c>
      <c r="H76" s="17">
        <v>45848</v>
      </c>
      <c r="I76" s="2">
        <f>июн.25!I76+F76-E76</f>
        <v>0</v>
      </c>
    </row>
    <row r="77" spans="1:9" x14ac:dyDescent="0.25">
      <c r="A77" s="1"/>
      <c r="B77" s="1">
        <v>76</v>
      </c>
      <c r="C77" s="29"/>
      <c r="D77" s="67"/>
      <c r="E77" s="49">
        <v>2240</v>
      </c>
      <c r="F77" s="67">
        <v>2240</v>
      </c>
      <c r="G77" s="68" t="s">
        <v>455</v>
      </c>
      <c r="H77" s="17">
        <v>46575</v>
      </c>
      <c r="I77" s="2">
        <f>июн.25!I77+F77-E77</f>
        <v>0</v>
      </c>
    </row>
    <row r="78" spans="1:9" x14ac:dyDescent="0.25">
      <c r="A78" s="27"/>
      <c r="B78" s="1">
        <v>77</v>
      </c>
      <c r="C78" s="29"/>
      <c r="D78" s="67"/>
      <c r="E78" s="49">
        <v>2240</v>
      </c>
      <c r="F78" s="67">
        <v>8960</v>
      </c>
      <c r="G78" s="68" t="s">
        <v>456</v>
      </c>
      <c r="H78" s="17">
        <v>45860</v>
      </c>
      <c r="I78" s="2">
        <f>июн.25!I78+F78-E78</f>
        <v>8960</v>
      </c>
    </row>
    <row r="79" spans="1:9" x14ac:dyDescent="0.25">
      <c r="A79" s="1"/>
      <c r="B79" s="1">
        <v>78</v>
      </c>
      <c r="C79" s="29"/>
      <c r="D79" s="67"/>
      <c r="E79" s="49">
        <v>0</v>
      </c>
      <c r="F79" s="67"/>
      <c r="G79" s="68"/>
      <c r="H79" s="17"/>
      <c r="I79" s="2">
        <f>июн.25!I79+F79-E79</f>
        <v>0</v>
      </c>
    </row>
    <row r="80" spans="1:9" x14ac:dyDescent="0.25">
      <c r="A80" s="1"/>
      <c r="B80" s="1">
        <v>79</v>
      </c>
      <c r="C80" s="29"/>
      <c r="D80" s="67"/>
      <c r="E80" s="49">
        <v>2240</v>
      </c>
      <c r="F80" s="67">
        <v>2240</v>
      </c>
      <c r="G80" s="68" t="s">
        <v>457</v>
      </c>
      <c r="H80" s="17">
        <v>45848</v>
      </c>
      <c r="I80" s="2">
        <f>июн.25!I80+F80-E80</f>
        <v>0</v>
      </c>
    </row>
    <row r="81" spans="1:9" x14ac:dyDescent="0.25">
      <c r="A81" s="1"/>
      <c r="B81" s="1">
        <v>80</v>
      </c>
      <c r="C81" s="29"/>
      <c r="D81" s="67"/>
      <c r="E81" s="49">
        <v>0</v>
      </c>
      <c r="F81" s="67"/>
      <c r="G81" s="68"/>
      <c r="H81" s="17"/>
      <c r="I81" s="2">
        <f>июн.25!I81+F81-E81</f>
        <v>0</v>
      </c>
    </row>
    <row r="82" spans="1:9" x14ac:dyDescent="0.25">
      <c r="A82" s="1"/>
      <c r="B82" s="1">
        <v>81</v>
      </c>
      <c r="C82" s="29"/>
      <c r="D82" s="67"/>
      <c r="E82" s="49">
        <v>2240</v>
      </c>
      <c r="F82" s="67">
        <v>2240</v>
      </c>
      <c r="G82" s="68" t="s">
        <v>458</v>
      </c>
      <c r="H82" s="17">
        <v>45859</v>
      </c>
      <c r="I82" s="2">
        <f>июн.25!I82+F82-E82</f>
        <v>0</v>
      </c>
    </row>
    <row r="83" spans="1:9" x14ac:dyDescent="0.25">
      <c r="A83" s="1"/>
      <c r="B83" s="1">
        <v>82</v>
      </c>
      <c r="C83" s="20"/>
      <c r="D83" s="67"/>
      <c r="E83" s="49">
        <v>2240</v>
      </c>
      <c r="F83" s="67">
        <v>4480</v>
      </c>
      <c r="G83" s="68" t="s">
        <v>459</v>
      </c>
      <c r="H83" s="17">
        <v>45860</v>
      </c>
      <c r="I83" s="2">
        <f>июн.25!I83+F83-E83</f>
        <v>-2240</v>
      </c>
    </row>
    <row r="84" spans="1:9" x14ac:dyDescent="0.25">
      <c r="A84" s="27"/>
      <c r="B84" s="1">
        <v>83</v>
      </c>
      <c r="C84" s="20"/>
      <c r="D84" s="67"/>
      <c r="E84" s="49">
        <v>2240</v>
      </c>
      <c r="F84" s="67">
        <v>2240</v>
      </c>
      <c r="G84" s="68" t="s">
        <v>460</v>
      </c>
      <c r="H84" s="17">
        <v>45846</v>
      </c>
      <c r="I84" s="2">
        <f>июн.25!I84+F84-E84</f>
        <v>-2220</v>
      </c>
    </row>
    <row r="85" spans="1:9" x14ac:dyDescent="0.25">
      <c r="A85" s="1"/>
      <c r="B85" s="1">
        <v>84</v>
      </c>
      <c r="C85" s="29"/>
      <c r="D85" s="67"/>
      <c r="E85" s="49">
        <v>2240</v>
      </c>
      <c r="F85" s="67"/>
      <c r="G85" s="68"/>
      <c r="H85" s="17"/>
      <c r="I85" s="2">
        <f>июн.25!I85+F85-E85</f>
        <v>4320</v>
      </c>
    </row>
    <row r="86" spans="1:9" x14ac:dyDescent="0.25">
      <c r="A86" s="1"/>
      <c r="B86" s="1">
        <v>85</v>
      </c>
      <c r="C86" s="29"/>
      <c r="D86" s="67"/>
      <c r="E86" s="50"/>
      <c r="F86" s="67"/>
      <c r="G86" s="68"/>
      <c r="H86" s="17"/>
      <c r="I86" s="2">
        <f>июн.25!I86+F86-E86</f>
        <v>0</v>
      </c>
    </row>
    <row r="87" spans="1:9" x14ac:dyDescent="0.25">
      <c r="A87" s="1"/>
      <c r="B87" s="1">
        <v>86</v>
      </c>
      <c r="C87" s="29"/>
      <c r="D87" s="67"/>
      <c r="E87" s="49">
        <v>2240</v>
      </c>
      <c r="F87" s="67">
        <v>2240</v>
      </c>
      <c r="G87" s="68" t="s">
        <v>461</v>
      </c>
      <c r="H87" s="17">
        <v>45845</v>
      </c>
      <c r="I87" s="2">
        <f>июн.25!I87+F87-E87</f>
        <v>0</v>
      </c>
    </row>
    <row r="88" spans="1:9" x14ac:dyDescent="0.25">
      <c r="A88" s="28"/>
      <c r="B88" s="1">
        <v>87</v>
      </c>
      <c r="C88" s="29"/>
      <c r="D88" s="67"/>
      <c r="E88" s="49">
        <v>2240</v>
      </c>
      <c r="F88" s="67"/>
      <c r="G88" s="68"/>
      <c r="H88" s="17"/>
      <c r="I88" s="2">
        <f>июн.25!I88+F88-E88</f>
        <v>-2240</v>
      </c>
    </row>
    <row r="89" spans="1:9" x14ac:dyDescent="0.25">
      <c r="A89" s="1"/>
      <c r="B89" s="1">
        <v>88</v>
      </c>
      <c r="C89" s="29"/>
      <c r="D89" s="67"/>
      <c r="E89" s="49">
        <v>2240</v>
      </c>
      <c r="F89" s="67">
        <v>4480</v>
      </c>
      <c r="G89" s="68" t="s">
        <v>462</v>
      </c>
      <c r="H89" s="17" t="s">
        <v>463</v>
      </c>
      <c r="I89" s="2">
        <f>июн.25!I89+F89-E89</f>
        <v>0</v>
      </c>
    </row>
    <row r="90" spans="1:9" x14ac:dyDescent="0.25">
      <c r="A90" s="1"/>
      <c r="B90" s="1">
        <v>89</v>
      </c>
      <c r="C90" s="29"/>
      <c r="D90" s="67"/>
      <c r="E90" s="49">
        <v>2240</v>
      </c>
      <c r="F90" s="67">
        <v>2240</v>
      </c>
      <c r="G90" s="68" t="s">
        <v>464</v>
      </c>
      <c r="H90" s="17">
        <v>45852</v>
      </c>
      <c r="I90" s="2">
        <f>июн.25!I90+F90-E90</f>
        <v>0</v>
      </c>
    </row>
    <row r="91" spans="1:9" x14ac:dyDescent="0.25">
      <c r="A91" s="1"/>
      <c r="B91" s="1">
        <v>90</v>
      </c>
      <c r="C91" s="29"/>
      <c r="D91" s="67"/>
      <c r="E91" s="49">
        <v>2240</v>
      </c>
      <c r="F91" s="67"/>
      <c r="G91" s="68"/>
      <c r="H91" s="17"/>
      <c r="I91" s="2">
        <f>июн.25!I91+F91-E91</f>
        <v>-2240</v>
      </c>
    </row>
    <row r="92" spans="1:9" x14ac:dyDescent="0.25">
      <c r="A92" s="1"/>
      <c r="B92" s="1">
        <v>91</v>
      </c>
      <c r="C92" s="29"/>
      <c r="D92" s="67"/>
      <c r="E92" s="49">
        <v>2240</v>
      </c>
      <c r="F92" s="67"/>
      <c r="G92" s="68"/>
      <c r="H92" s="17"/>
      <c r="I92" s="2">
        <f>июн.25!I92+F92-E92</f>
        <v>-15680</v>
      </c>
    </row>
    <row r="93" spans="1:9" x14ac:dyDescent="0.25">
      <c r="A93" s="1"/>
      <c r="B93" s="1">
        <v>92</v>
      </c>
      <c r="C93" s="29"/>
      <c r="D93" s="67"/>
      <c r="E93" s="49">
        <v>2240</v>
      </c>
      <c r="F93" s="67">
        <v>6720</v>
      </c>
      <c r="G93" s="68" t="s">
        <v>465</v>
      </c>
      <c r="H93" s="17">
        <v>45842</v>
      </c>
      <c r="I93" s="2">
        <f>июн.25!I93+F93-E93</f>
        <v>4480</v>
      </c>
    </row>
    <row r="94" spans="1:9" x14ac:dyDescent="0.25">
      <c r="A94" s="1"/>
      <c r="B94" s="1">
        <v>93</v>
      </c>
      <c r="C94" s="29"/>
      <c r="D94" s="67"/>
      <c r="E94" s="50"/>
      <c r="F94" s="67"/>
      <c r="G94" s="68"/>
      <c r="H94" s="17"/>
      <c r="I94" s="2">
        <f>июн.25!I94+F94-E94</f>
        <v>0</v>
      </c>
    </row>
    <row r="95" spans="1:9" x14ac:dyDescent="0.25">
      <c r="A95" s="1"/>
      <c r="B95" s="1">
        <v>94</v>
      </c>
      <c r="C95" s="29"/>
      <c r="D95" s="67"/>
      <c r="E95" s="49">
        <v>2240</v>
      </c>
      <c r="F95" s="67"/>
      <c r="G95" s="68"/>
      <c r="H95" s="17"/>
      <c r="I95" s="2">
        <f>июн.25!I95+F95-E95</f>
        <v>-2240</v>
      </c>
    </row>
    <row r="96" spans="1:9" x14ac:dyDescent="0.25">
      <c r="A96" s="1"/>
      <c r="B96" s="1">
        <v>95</v>
      </c>
      <c r="C96" s="29"/>
      <c r="D96" s="67"/>
      <c r="E96" s="49">
        <v>2240</v>
      </c>
      <c r="F96" s="67"/>
      <c r="G96" s="68"/>
      <c r="H96" s="17"/>
      <c r="I96" s="2">
        <f>июн.25!I96+F96-E96</f>
        <v>0</v>
      </c>
    </row>
    <row r="97" spans="1:9" x14ac:dyDescent="0.25">
      <c r="A97" s="1"/>
      <c r="B97" s="1">
        <v>96</v>
      </c>
      <c r="C97" s="20"/>
      <c r="D97" s="67"/>
      <c r="E97" s="49">
        <v>2240</v>
      </c>
      <c r="F97" s="67">
        <v>2240</v>
      </c>
      <c r="G97" s="68" t="s">
        <v>466</v>
      </c>
      <c r="H97" s="17">
        <v>45859</v>
      </c>
      <c r="I97" s="2">
        <f>июн.25!I97+F97-E97</f>
        <v>-2240</v>
      </c>
    </row>
    <row r="98" spans="1:9" x14ac:dyDescent="0.25">
      <c r="A98" s="1"/>
      <c r="B98" s="1">
        <v>97</v>
      </c>
      <c r="C98" s="29"/>
      <c r="D98" s="67"/>
      <c r="E98" s="49">
        <v>2240</v>
      </c>
      <c r="F98" s="67">
        <v>10000</v>
      </c>
      <c r="G98" s="68" t="s">
        <v>467</v>
      </c>
      <c r="H98" s="17">
        <v>45869</v>
      </c>
      <c r="I98" s="2">
        <f>июн.25!I98+F98-E98</f>
        <v>-5680</v>
      </c>
    </row>
    <row r="99" spans="1:9" x14ac:dyDescent="0.25">
      <c r="A99" s="1"/>
      <c r="B99" s="1">
        <v>98</v>
      </c>
      <c r="C99" s="29"/>
      <c r="D99" s="67"/>
      <c r="E99" s="49">
        <v>2240</v>
      </c>
      <c r="F99" s="67">
        <v>2240</v>
      </c>
      <c r="G99" s="68" t="s">
        <v>468</v>
      </c>
      <c r="H99" s="17">
        <v>45846</v>
      </c>
      <c r="I99" s="2">
        <f>июн.25!I99+F99-E99</f>
        <v>0</v>
      </c>
    </row>
    <row r="100" spans="1:9" x14ac:dyDescent="0.25">
      <c r="A100" s="1"/>
      <c r="B100" s="1">
        <v>99</v>
      </c>
      <c r="C100" s="29"/>
      <c r="D100" s="67"/>
      <c r="E100" s="49">
        <v>2240</v>
      </c>
      <c r="F100" s="67">
        <v>2240</v>
      </c>
      <c r="G100" s="68" t="s">
        <v>469</v>
      </c>
      <c r="H100" s="17">
        <v>45852</v>
      </c>
      <c r="I100" s="2">
        <f>июн.25!I100+F100-E100</f>
        <v>0</v>
      </c>
    </row>
    <row r="101" spans="1:9" x14ac:dyDescent="0.25">
      <c r="A101" s="1"/>
      <c r="B101" s="1">
        <v>100</v>
      </c>
      <c r="C101" s="29"/>
      <c r="D101" s="67"/>
      <c r="E101" s="49">
        <v>2240</v>
      </c>
      <c r="F101" s="67"/>
      <c r="G101" s="68"/>
      <c r="H101" s="17"/>
      <c r="I101" s="2">
        <f>июн.25!I101+F101-E101</f>
        <v>-5680</v>
      </c>
    </row>
    <row r="102" spans="1:9" x14ac:dyDescent="0.25">
      <c r="A102" s="1"/>
      <c r="B102" s="1">
        <v>101</v>
      </c>
      <c r="C102" s="29"/>
      <c r="D102" s="67"/>
      <c r="E102" s="50"/>
      <c r="F102" s="67"/>
      <c r="G102" s="68"/>
      <c r="H102" s="17"/>
      <c r="I102" s="2">
        <f>июн.25!I102+F102-E102</f>
        <v>0</v>
      </c>
    </row>
    <row r="103" spans="1:9" x14ac:dyDescent="0.25">
      <c r="A103" s="1"/>
      <c r="B103" s="1">
        <v>102</v>
      </c>
      <c r="C103" s="29"/>
      <c r="D103" s="67"/>
      <c r="E103" s="49">
        <v>2240</v>
      </c>
      <c r="F103" s="67"/>
      <c r="G103" s="68"/>
      <c r="H103" s="17"/>
      <c r="I103" s="2">
        <f>июн.25!I103+F103-E103</f>
        <v>-5680</v>
      </c>
    </row>
    <row r="104" spans="1:9" x14ac:dyDescent="0.25">
      <c r="A104" s="1"/>
      <c r="B104" s="1">
        <v>103</v>
      </c>
      <c r="C104" s="29"/>
      <c r="D104" s="67"/>
      <c r="E104" s="49">
        <v>2240</v>
      </c>
      <c r="F104" s="67"/>
      <c r="G104" s="68"/>
      <c r="H104" s="17"/>
      <c r="I104" s="2">
        <f>июн.25!I104+F104-E104</f>
        <v>2240</v>
      </c>
    </row>
    <row r="105" spans="1:9" x14ac:dyDescent="0.25">
      <c r="A105" s="1"/>
      <c r="B105" s="1">
        <v>104</v>
      </c>
      <c r="C105" s="29"/>
      <c r="D105" s="67"/>
      <c r="E105" s="49">
        <v>2240</v>
      </c>
      <c r="F105" s="67">
        <v>2240</v>
      </c>
      <c r="G105" s="68" t="s">
        <v>470</v>
      </c>
      <c r="H105" s="17">
        <v>45841</v>
      </c>
      <c r="I105" s="2">
        <f>июн.25!I105+F105-E105</f>
        <v>0</v>
      </c>
    </row>
    <row r="106" spans="1:9" x14ac:dyDescent="0.25">
      <c r="A106" s="1"/>
      <c r="B106" s="1">
        <v>105</v>
      </c>
      <c r="C106" s="29"/>
      <c r="D106" s="67"/>
      <c r="E106" s="49">
        <v>2240</v>
      </c>
      <c r="F106" s="67"/>
      <c r="G106" s="68"/>
      <c r="H106" s="17"/>
      <c r="I106" s="2">
        <f>июн.25!I106+F106-E106</f>
        <v>-15680</v>
      </c>
    </row>
    <row r="107" spans="1:9" x14ac:dyDescent="0.25">
      <c r="A107" s="1"/>
      <c r="B107" s="1">
        <v>106</v>
      </c>
      <c r="C107" s="29"/>
      <c r="D107" s="67"/>
      <c r="E107" s="49">
        <v>2240</v>
      </c>
      <c r="F107" s="67"/>
      <c r="G107" s="68"/>
      <c r="H107" s="17"/>
      <c r="I107" s="2">
        <f>июн.25!I107+F107-E107</f>
        <v>41828</v>
      </c>
    </row>
    <row r="108" spans="1:9" x14ac:dyDescent="0.25">
      <c r="A108" s="1"/>
      <c r="B108" s="1">
        <v>107</v>
      </c>
      <c r="C108" s="29"/>
      <c r="D108" s="67"/>
      <c r="E108" s="49">
        <v>2240</v>
      </c>
      <c r="F108" s="67"/>
      <c r="G108" s="68"/>
      <c r="H108" s="17"/>
      <c r="I108" s="2">
        <f>июн.25!I108+F108-E108</f>
        <v>-2240</v>
      </c>
    </row>
    <row r="109" spans="1:9" x14ac:dyDescent="0.25">
      <c r="A109" s="1"/>
      <c r="B109" s="1">
        <v>108</v>
      </c>
      <c r="C109" s="29"/>
      <c r="D109" s="67"/>
      <c r="E109" s="50"/>
      <c r="F109" s="67"/>
      <c r="G109" s="68"/>
      <c r="H109" s="17"/>
      <c r="I109" s="2">
        <f>июн.25!I109+F109-E109</f>
        <v>0</v>
      </c>
    </row>
    <row r="110" spans="1:9" x14ac:dyDescent="0.25">
      <c r="A110" s="1"/>
      <c r="B110" s="1">
        <v>109</v>
      </c>
      <c r="C110" s="29"/>
      <c r="D110" s="67"/>
      <c r="E110" s="50"/>
      <c r="F110" s="67"/>
      <c r="G110" s="68"/>
      <c r="H110" s="17"/>
      <c r="I110" s="2">
        <f>июн.25!I110+F110-E110</f>
        <v>0</v>
      </c>
    </row>
    <row r="111" spans="1:9" x14ac:dyDescent="0.25">
      <c r="A111" s="1"/>
      <c r="B111" s="1">
        <v>110</v>
      </c>
      <c r="C111" s="29"/>
      <c r="D111" s="67"/>
      <c r="E111" s="49">
        <v>2240</v>
      </c>
      <c r="F111" s="67"/>
      <c r="G111" s="68"/>
      <c r="H111" s="17"/>
      <c r="I111" s="2">
        <f>июн.25!I111+F111-E111</f>
        <v>-15680</v>
      </c>
    </row>
    <row r="112" spans="1:9" x14ac:dyDescent="0.25">
      <c r="A112" s="1"/>
      <c r="B112" s="1">
        <v>111</v>
      </c>
      <c r="C112" s="29"/>
      <c r="D112" s="67"/>
      <c r="E112" s="49">
        <v>2240</v>
      </c>
      <c r="F112" s="67"/>
      <c r="G112" s="68"/>
      <c r="H112" s="17"/>
      <c r="I112" s="2">
        <f>июн.25!I112+F112-E112</f>
        <v>4480</v>
      </c>
    </row>
    <row r="113" spans="1:9" x14ac:dyDescent="0.25">
      <c r="A113" s="1"/>
      <c r="B113" s="1">
        <v>112</v>
      </c>
      <c r="C113" s="29"/>
      <c r="D113" s="67"/>
      <c r="E113" s="49">
        <v>2240</v>
      </c>
      <c r="F113" s="67"/>
      <c r="G113" s="68"/>
      <c r="H113" s="17"/>
      <c r="I113" s="2">
        <f>июн.25!I113+F113-E113</f>
        <v>2320</v>
      </c>
    </row>
    <row r="114" spans="1:9" x14ac:dyDescent="0.25">
      <c r="A114" s="1"/>
      <c r="B114" s="1">
        <v>113</v>
      </c>
      <c r="C114" s="29"/>
      <c r="D114" s="67"/>
      <c r="E114" s="50">
        <v>0</v>
      </c>
      <c r="F114" s="67"/>
      <c r="G114" s="68"/>
      <c r="H114" s="17"/>
      <c r="I114" s="2">
        <f>июн.25!I114+F114-E114</f>
        <v>0</v>
      </c>
    </row>
    <row r="115" spans="1:9" x14ac:dyDescent="0.25">
      <c r="A115" s="28"/>
      <c r="B115" s="1">
        <v>114</v>
      </c>
      <c r="C115" s="29"/>
      <c r="D115" s="67"/>
      <c r="E115" s="49">
        <v>2240</v>
      </c>
      <c r="F115" s="67"/>
      <c r="G115" s="68"/>
      <c r="H115" s="17"/>
      <c r="I115" s="2">
        <f>июн.25!I115+F115-E115</f>
        <v>10200</v>
      </c>
    </row>
    <row r="116" spans="1:9" x14ac:dyDescent="0.25">
      <c r="A116" s="1"/>
      <c r="B116" s="1">
        <v>115</v>
      </c>
      <c r="C116" s="29"/>
      <c r="D116" s="67"/>
      <c r="E116" s="49">
        <v>2240</v>
      </c>
      <c r="F116" s="67"/>
      <c r="G116" s="68"/>
      <c r="H116" s="17"/>
      <c r="I116" s="2">
        <f>июн.25!I116+F116-E116</f>
        <v>6720</v>
      </c>
    </row>
    <row r="117" spans="1:9" x14ac:dyDescent="0.25">
      <c r="A117" s="1"/>
      <c r="B117" s="1">
        <v>116</v>
      </c>
      <c r="C117" s="20"/>
      <c r="D117" s="67"/>
      <c r="E117" s="49">
        <v>2240</v>
      </c>
      <c r="F117" s="67">
        <v>2240</v>
      </c>
      <c r="G117" s="68" t="s">
        <v>471</v>
      </c>
      <c r="H117" s="17">
        <v>45854</v>
      </c>
      <c r="I117" s="2">
        <f>июн.25!I117+F117-E117</f>
        <v>6720</v>
      </c>
    </row>
    <row r="118" spans="1:9" x14ac:dyDescent="0.25">
      <c r="A118" s="1"/>
      <c r="B118" s="1">
        <v>117</v>
      </c>
      <c r="C118" s="29"/>
      <c r="D118" s="67"/>
      <c r="E118" s="49">
        <v>2240</v>
      </c>
      <c r="F118" s="67">
        <v>8800</v>
      </c>
      <c r="G118" s="68" t="s">
        <v>472</v>
      </c>
      <c r="H118" s="17">
        <v>45839</v>
      </c>
      <c r="I118" s="2">
        <f>июн.25!I118+F118-E118</f>
        <v>-160</v>
      </c>
    </row>
    <row r="119" spans="1:9" x14ac:dyDescent="0.25">
      <c r="A119" s="1"/>
      <c r="B119" s="1">
        <v>118</v>
      </c>
      <c r="C119" s="29"/>
      <c r="D119" s="67"/>
      <c r="E119" s="49">
        <v>2240</v>
      </c>
      <c r="F119" s="67">
        <v>2240</v>
      </c>
      <c r="G119" s="68" t="s">
        <v>473</v>
      </c>
      <c r="H119" s="17">
        <v>45848</v>
      </c>
      <c r="I119" s="2">
        <f>июн.25!I119+F119-E119</f>
        <v>0</v>
      </c>
    </row>
    <row r="120" spans="1:9" x14ac:dyDescent="0.25">
      <c r="A120" s="1"/>
      <c r="B120" s="1">
        <v>119</v>
      </c>
      <c r="C120" s="29"/>
      <c r="D120" s="67"/>
      <c r="E120" s="49">
        <v>2240</v>
      </c>
      <c r="F120" s="67"/>
      <c r="G120" s="68"/>
      <c r="H120" s="17"/>
      <c r="I120" s="2">
        <f>июн.25!I120+F120-E120</f>
        <v>11200</v>
      </c>
    </row>
    <row r="121" spans="1:9" x14ac:dyDescent="0.25">
      <c r="A121" s="1"/>
      <c r="B121" s="1">
        <v>120</v>
      </c>
      <c r="C121" s="29"/>
      <c r="D121" s="67"/>
      <c r="E121" s="50"/>
      <c r="F121" s="67"/>
      <c r="G121" s="68"/>
      <c r="H121" s="17"/>
      <c r="I121" s="2">
        <f>июн.25!I121+F121-E121</f>
        <v>0</v>
      </c>
    </row>
    <row r="122" spans="1:9" x14ac:dyDescent="0.25">
      <c r="A122" s="1"/>
      <c r="B122" s="1">
        <v>121</v>
      </c>
      <c r="C122" s="29"/>
      <c r="D122" s="67"/>
      <c r="E122" s="50"/>
      <c r="F122" s="67"/>
      <c r="G122" s="68"/>
      <c r="H122" s="17"/>
      <c r="I122" s="2">
        <f>июн.25!I122+F122-E122</f>
        <v>0</v>
      </c>
    </row>
    <row r="123" spans="1:9" x14ac:dyDescent="0.25">
      <c r="A123" s="1"/>
      <c r="B123" s="1">
        <v>122</v>
      </c>
      <c r="C123" s="29"/>
      <c r="D123" s="67"/>
      <c r="E123" s="50"/>
      <c r="F123" s="67"/>
      <c r="G123" s="68"/>
      <c r="H123" s="17"/>
      <c r="I123" s="2">
        <f>июн.25!I123+F123-E123</f>
        <v>0</v>
      </c>
    </row>
    <row r="124" spans="1:9" x14ac:dyDescent="0.25">
      <c r="A124" s="1"/>
      <c r="B124" s="1">
        <v>123</v>
      </c>
      <c r="C124" s="29"/>
      <c r="D124" s="67"/>
      <c r="E124" s="50"/>
      <c r="F124" s="67"/>
      <c r="G124" s="68"/>
      <c r="H124" s="17"/>
      <c r="I124" s="2">
        <f>июн.25!I124+F124-E124</f>
        <v>0</v>
      </c>
    </row>
    <row r="125" spans="1:9" x14ac:dyDescent="0.25">
      <c r="A125" s="1"/>
      <c r="B125" s="1">
        <v>124</v>
      </c>
      <c r="C125" s="29"/>
      <c r="D125" s="67"/>
      <c r="E125" s="50"/>
      <c r="F125" s="67"/>
      <c r="G125" s="68"/>
      <c r="H125" s="17"/>
      <c r="I125" s="2">
        <f>июн.25!I125+F125-E125</f>
        <v>0</v>
      </c>
    </row>
    <row r="126" spans="1:9" x14ac:dyDescent="0.25">
      <c r="A126" s="1"/>
      <c r="B126" s="1">
        <v>125</v>
      </c>
      <c r="C126" s="29"/>
      <c r="D126" s="67"/>
      <c r="E126" s="50"/>
      <c r="F126" s="67"/>
      <c r="G126" s="68"/>
      <c r="H126" s="17"/>
      <c r="I126" s="2">
        <f>июн.25!I126+F126-E126</f>
        <v>0</v>
      </c>
    </row>
    <row r="127" spans="1:9" x14ac:dyDescent="0.25">
      <c r="A127" s="1"/>
      <c r="B127" s="1">
        <v>126</v>
      </c>
      <c r="C127" s="29"/>
      <c r="D127" s="67"/>
      <c r="E127" s="50"/>
      <c r="F127" s="67"/>
      <c r="G127" s="68"/>
      <c r="H127" s="17"/>
      <c r="I127" s="2">
        <f>июн.25!I127+F127-E127</f>
        <v>0</v>
      </c>
    </row>
    <row r="128" spans="1:9" x14ac:dyDescent="0.25">
      <c r="A128" s="1"/>
      <c r="B128" s="1">
        <v>127</v>
      </c>
      <c r="C128" s="29"/>
      <c r="D128" s="67"/>
      <c r="E128" s="50"/>
      <c r="F128" s="67"/>
      <c r="G128" s="68"/>
      <c r="H128" s="17"/>
      <c r="I128" s="2">
        <f>июн.25!I128+F128-E128</f>
        <v>0</v>
      </c>
    </row>
    <row r="129" spans="1:9" x14ac:dyDescent="0.25">
      <c r="A129" s="1"/>
      <c r="B129" s="1">
        <v>128</v>
      </c>
      <c r="C129" s="29"/>
      <c r="D129" s="67"/>
      <c r="E129" s="50"/>
      <c r="F129" s="67"/>
      <c r="G129" s="68"/>
      <c r="H129" s="17"/>
      <c r="I129" s="2">
        <f>июн.25!I129+F129-E129</f>
        <v>0</v>
      </c>
    </row>
    <row r="130" spans="1:9" x14ac:dyDescent="0.25">
      <c r="A130" s="1"/>
      <c r="B130" s="1">
        <v>129</v>
      </c>
      <c r="C130" s="29"/>
      <c r="D130" s="67"/>
      <c r="E130" s="50"/>
      <c r="F130" s="67"/>
      <c r="G130" s="68"/>
      <c r="H130" s="17"/>
      <c r="I130" s="2">
        <f>июн.25!I130+F130-E130</f>
        <v>0</v>
      </c>
    </row>
    <row r="131" spans="1:9" x14ac:dyDescent="0.25">
      <c r="A131" s="1"/>
      <c r="B131" s="1">
        <v>130</v>
      </c>
      <c r="C131" s="29"/>
      <c r="D131" s="67"/>
      <c r="E131" s="50"/>
      <c r="F131" s="67"/>
      <c r="G131" s="68"/>
      <c r="H131" s="17"/>
      <c r="I131" s="2">
        <f>июн.25!I131+F131-E131</f>
        <v>0</v>
      </c>
    </row>
    <row r="132" spans="1:9" x14ac:dyDescent="0.25">
      <c r="A132" s="1"/>
      <c r="B132" s="1">
        <v>131</v>
      </c>
      <c r="C132" s="29"/>
      <c r="D132" s="67"/>
      <c r="E132" s="50"/>
      <c r="F132" s="67"/>
      <c r="G132" s="68"/>
      <c r="H132" s="17"/>
      <c r="I132" s="2">
        <f>июн.25!I132+F132-E132</f>
        <v>0</v>
      </c>
    </row>
    <row r="133" spans="1:9" x14ac:dyDescent="0.25">
      <c r="B133" s="1">
        <v>132</v>
      </c>
      <c r="C133" s="29"/>
      <c r="D133" s="67"/>
      <c r="E133" s="50"/>
      <c r="F133" s="67"/>
      <c r="G133" s="68"/>
      <c r="H133" s="17"/>
      <c r="I133" s="2">
        <f>июн.25!I133+F133-E133</f>
        <v>0</v>
      </c>
    </row>
    <row r="134" spans="1:9" x14ac:dyDescent="0.25">
      <c r="B134" s="1">
        <v>133</v>
      </c>
      <c r="C134" s="29"/>
      <c r="D134" s="67"/>
      <c r="E134" s="50"/>
      <c r="F134" s="67"/>
      <c r="G134" s="68"/>
      <c r="H134" s="17"/>
      <c r="I134" s="2">
        <f>июн.25!I134+F134-E134</f>
        <v>0</v>
      </c>
    </row>
    <row r="135" spans="1:9" x14ac:dyDescent="0.25">
      <c r="B135" s="1">
        <v>134</v>
      </c>
      <c r="C135" s="29"/>
      <c r="D135" s="67"/>
      <c r="E135" s="50"/>
      <c r="F135" s="67"/>
      <c r="G135" s="68"/>
      <c r="H135" s="17"/>
      <c r="I135" s="2">
        <f>июн.25!I135+F135-E135</f>
        <v>0</v>
      </c>
    </row>
    <row r="136" spans="1:9" x14ac:dyDescent="0.25">
      <c r="B136" s="1">
        <v>135</v>
      </c>
      <c r="C136" s="29"/>
      <c r="D136" s="67"/>
      <c r="E136" s="50"/>
      <c r="F136" s="67"/>
      <c r="G136" s="68"/>
      <c r="H136" s="17"/>
      <c r="I136" s="2">
        <f>июн.25!I136+F136-E136</f>
        <v>0</v>
      </c>
    </row>
    <row r="137" spans="1:9" x14ac:dyDescent="0.25">
      <c r="B137" s="1">
        <v>136</v>
      </c>
      <c r="C137" s="29"/>
      <c r="D137" s="67"/>
      <c r="E137" s="50"/>
      <c r="F137" s="67"/>
      <c r="G137" s="68"/>
      <c r="H137" s="17"/>
      <c r="I137" s="2">
        <f>июн.25!I137+F137-E137</f>
        <v>0</v>
      </c>
    </row>
    <row r="138" spans="1:9" x14ac:dyDescent="0.25">
      <c r="B138" s="1">
        <v>137</v>
      </c>
      <c r="C138" s="29"/>
      <c r="D138" s="67"/>
      <c r="E138" s="50"/>
      <c r="F138" s="67"/>
      <c r="G138" s="68"/>
      <c r="H138" s="17"/>
      <c r="I138" s="2">
        <f>июн.25!I138+F138-E138</f>
        <v>0</v>
      </c>
    </row>
    <row r="139" spans="1:9" x14ac:dyDescent="0.25">
      <c r="B139" s="1">
        <v>138</v>
      </c>
      <c r="C139" s="29"/>
      <c r="D139" s="67"/>
      <c r="E139" s="50"/>
      <c r="F139" s="67"/>
      <c r="G139" s="68"/>
      <c r="H139" s="17"/>
      <c r="I139" s="2">
        <f>июн.25!I139+F139-E139</f>
        <v>0</v>
      </c>
    </row>
    <row r="140" spans="1:9" x14ac:dyDescent="0.25">
      <c r="B140" s="1">
        <v>139</v>
      </c>
      <c r="C140" s="29"/>
      <c r="D140" s="67"/>
      <c r="E140" s="49">
        <v>2240</v>
      </c>
      <c r="F140" s="67">
        <v>2240</v>
      </c>
      <c r="G140" s="68" t="s">
        <v>474</v>
      </c>
      <c r="H140" s="17">
        <v>45852</v>
      </c>
      <c r="I140" s="2">
        <f>июн.25!I140+F140-E140</f>
        <v>0</v>
      </c>
    </row>
    <row r="141" spans="1:9" x14ac:dyDescent="0.25">
      <c r="B141" s="1">
        <v>140</v>
      </c>
      <c r="C141" s="29"/>
      <c r="D141" s="67"/>
      <c r="E141" s="49">
        <v>2240</v>
      </c>
      <c r="F141" s="67">
        <v>2520</v>
      </c>
      <c r="G141" s="68" t="s">
        <v>475</v>
      </c>
      <c r="H141" s="17">
        <v>45846</v>
      </c>
      <c r="I141" s="2">
        <f>июн.25!I141+F141-E141</f>
        <v>280</v>
      </c>
    </row>
    <row r="142" spans="1:9" x14ac:dyDescent="0.25">
      <c r="B142" s="1">
        <v>141</v>
      </c>
      <c r="C142" s="20"/>
      <c r="D142" s="67"/>
      <c r="E142" s="49">
        <v>2240</v>
      </c>
      <c r="F142" s="67">
        <v>3480</v>
      </c>
      <c r="G142" s="68" t="s">
        <v>476</v>
      </c>
      <c r="H142" s="17">
        <v>45859</v>
      </c>
      <c r="I142" s="2">
        <f>июн.25!I142+F142-E142</f>
        <v>-4730</v>
      </c>
    </row>
    <row r="143" spans="1:9" x14ac:dyDescent="0.25">
      <c r="B143" s="1">
        <v>142.143</v>
      </c>
      <c r="C143" s="29"/>
      <c r="D143" s="67"/>
      <c r="E143" s="49">
        <v>2240</v>
      </c>
      <c r="F143" s="67"/>
      <c r="G143" s="68"/>
      <c r="H143" s="17"/>
      <c r="I143" s="2">
        <f>июн.25!I143+F143-E143</f>
        <v>-1000</v>
      </c>
    </row>
    <row r="144" spans="1:9" x14ac:dyDescent="0.25">
      <c r="B144" s="1">
        <v>144</v>
      </c>
      <c r="C144" s="29"/>
      <c r="D144" s="67"/>
      <c r="E144" s="49">
        <v>1240</v>
      </c>
      <c r="F144" s="67"/>
      <c r="G144" s="68"/>
      <c r="H144" s="17"/>
      <c r="I144" s="2">
        <f>июн.25!I144+F144-E144</f>
        <v>-8680</v>
      </c>
    </row>
    <row r="145" spans="2:9" x14ac:dyDescent="0.25">
      <c r="B145" s="1">
        <v>145</v>
      </c>
      <c r="C145" s="29"/>
      <c r="D145" s="67"/>
      <c r="E145" s="49">
        <v>1240</v>
      </c>
      <c r="F145" s="67">
        <v>4960</v>
      </c>
      <c r="G145" s="68" t="s">
        <v>477</v>
      </c>
      <c r="H145" s="17">
        <v>45845</v>
      </c>
      <c r="I145" s="2">
        <f>июн.25!I145+F145-E145</f>
        <v>0</v>
      </c>
    </row>
    <row r="146" spans="2:9" x14ac:dyDescent="0.25">
      <c r="B146" s="1">
        <v>146</v>
      </c>
      <c r="C146" s="8"/>
      <c r="D146" s="67"/>
      <c r="E146" s="49">
        <v>1240</v>
      </c>
      <c r="F146" s="67"/>
      <c r="G146" s="68"/>
      <c r="H146" s="17"/>
      <c r="I146" s="2">
        <f>июн.25!I146+F146-E146</f>
        <v>14380</v>
      </c>
    </row>
    <row r="147" spans="2:9" x14ac:dyDescent="0.25">
      <c r="B147" s="1">
        <v>147</v>
      </c>
      <c r="C147" s="29"/>
      <c r="D147" s="67"/>
      <c r="E147" s="49">
        <v>1240</v>
      </c>
      <c r="F147" s="67"/>
      <c r="G147" s="68"/>
      <c r="H147" s="17"/>
      <c r="I147" s="2">
        <f>июн.25!I147+F147-E147</f>
        <v>-2480</v>
      </c>
    </row>
    <row r="148" spans="2:9" x14ac:dyDescent="0.25">
      <c r="B148" s="1">
        <v>148</v>
      </c>
      <c r="C148" s="29"/>
      <c r="D148" s="67"/>
      <c r="E148" s="49">
        <v>1240</v>
      </c>
      <c r="F148" s="67"/>
      <c r="G148" s="68"/>
      <c r="H148" s="17"/>
      <c r="I148" s="2">
        <f>июн.25!I148+F148-E148</f>
        <v>1320</v>
      </c>
    </row>
    <row r="149" spans="2:9" x14ac:dyDescent="0.25">
      <c r="B149" s="1">
        <v>149</v>
      </c>
      <c r="C149" s="29"/>
      <c r="D149" s="67"/>
      <c r="E149" s="49">
        <v>1240</v>
      </c>
      <c r="F149" s="67"/>
      <c r="G149" s="68"/>
      <c r="H149" s="17"/>
      <c r="I149" s="2">
        <f>июн.25!I149+F149-E149</f>
        <v>-1970</v>
      </c>
    </row>
    <row r="150" spans="2:9" x14ac:dyDescent="0.25">
      <c r="B150" s="1">
        <v>150</v>
      </c>
      <c r="C150" s="29"/>
      <c r="D150" s="67"/>
      <c r="E150" s="49">
        <v>1240</v>
      </c>
      <c r="F150" s="67">
        <v>1300</v>
      </c>
      <c r="G150" s="68" t="s">
        <v>478</v>
      </c>
      <c r="H150" s="17">
        <v>45841</v>
      </c>
      <c r="I150" s="2">
        <f>июн.25!I150+F150-E150</f>
        <v>-780</v>
      </c>
    </row>
    <row r="151" spans="2:9" x14ac:dyDescent="0.25">
      <c r="B151" s="1">
        <v>151</v>
      </c>
      <c r="C151" s="29"/>
      <c r="D151" s="67"/>
      <c r="E151" s="49">
        <v>1240</v>
      </c>
      <c r="F151" s="67">
        <v>1240</v>
      </c>
      <c r="G151" s="68" t="s">
        <v>479</v>
      </c>
      <c r="H151" s="17">
        <v>45860</v>
      </c>
      <c r="I151" s="2">
        <f>июн.25!I151+F151-E151</f>
        <v>0</v>
      </c>
    </row>
    <row r="152" spans="2:9" x14ac:dyDescent="0.25">
      <c r="B152" s="1">
        <v>152</v>
      </c>
      <c r="C152" s="29"/>
      <c r="D152" s="67"/>
      <c r="E152" s="49">
        <v>1240</v>
      </c>
      <c r="F152" s="67"/>
      <c r="G152" s="68"/>
      <c r="H152" s="17"/>
      <c r="I152" s="2">
        <f>июн.25!I152+F152-E152</f>
        <v>-8680</v>
      </c>
    </row>
    <row r="153" spans="2:9" x14ac:dyDescent="0.25">
      <c r="B153" s="1">
        <v>153</v>
      </c>
      <c r="C153" s="8"/>
      <c r="D153" s="67"/>
      <c r="E153" s="49">
        <v>1240</v>
      </c>
      <c r="F153" s="67">
        <v>1300</v>
      </c>
      <c r="G153" s="68" t="s">
        <v>480</v>
      </c>
      <c r="H153" s="17">
        <v>45863</v>
      </c>
      <c r="I153" s="2">
        <f>июн.25!I153+F153-E153</f>
        <v>-180</v>
      </c>
    </row>
    <row r="154" spans="2:9" x14ac:dyDescent="0.25">
      <c r="B154" s="1">
        <v>154</v>
      </c>
      <c r="C154" s="29"/>
      <c r="D154" s="67"/>
      <c r="E154" s="49">
        <v>1240</v>
      </c>
      <c r="F154" s="67">
        <v>2000</v>
      </c>
      <c r="G154" s="68" t="s">
        <v>481</v>
      </c>
      <c r="H154" s="17">
        <v>45841</v>
      </c>
      <c r="I154" s="2">
        <f>июн.25!I154+F154-E154</f>
        <v>-6680</v>
      </c>
    </row>
    <row r="155" spans="2:9" x14ac:dyDescent="0.25">
      <c r="B155" s="1">
        <v>155</v>
      </c>
      <c r="C155" s="29"/>
      <c r="D155" s="67"/>
      <c r="E155" s="49">
        <v>1240</v>
      </c>
      <c r="F155" s="67"/>
      <c r="G155" s="68"/>
      <c r="H155" s="17"/>
      <c r="I155" s="2">
        <f>июн.25!I155+F155-E155</f>
        <v>-8680</v>
      </c>
    </row>
    <row r="156" spans="2:9" x14ac:dyDescent="0.25">
      <c r="B156" s="1">
        <v>156</v>
      </c>
      <c r="C156" s="29"/>
      <c r="D156" s="67"/>
      <c r="E156" s="49">
        <v>1240</v>
      </c>
      <c r="F156" s="67"/>
      <c r="G156" s="68"/>
      <c r="H156" s="17"/>
      <c r="I156" s="2">
        <f>июн.25!I156+F156-E156</f>
        <v>-3720</v>
      </c>
    </row>
    <row r="157" spans="2:9" x14ac:dyDescent="0.25">
      <c r="B157" s="1">
        <v>157</v>
      </c>
      <c r="C157" s="29"/>
      <c r="D157" s="67"/>
      <c r="E157" s="49">
        <v>1240</v>
      </c>
      <c r="F157" s="67"/>
      <c r="G157" s="68"/>
      <c r="H157" s="17"/>
      <c r="I157" s="2">
        <f>июн.25!I157+F157-E157</f>
        <v>-3720</v>
      </c>
    </row>
    <row r="158" spans="2:9" x14ac:dyDescent="0.25">
      <c r="B158" s="1">
        <v>158</v>
      </c>
      <c r="C158" s="29"/>
      <c r="D158" s="67"/>
      <c r="E158" s="49">
        <v>1240</v>
      </c>
      <c r="F158" s="67"/>
      <c r="G158" s="68"/>
      <c r="H158" s="17"/>
      <c r="I158" s="2">
        <f>июн.25!I158+F158-E158</f>
        <v>-8680</v>
      </c>
    </row>
    <row r="159" spans="2:9" x14ac:dyDescent="0.25">
      <c r="G159"/>
      <c r="H159"/>
    </row>
    <row r="160" spans="2:9" x14ac:dyDescent="0.25">
      <c r="G160"/>
      <c r="H160"/>
    </row>
    <row r="161" spans="7:8" x14ac:dyDescent="0.25">
      <c r="G161"/>
      <c r="H161"/>
    </row>
    <row r="162" spans="7:8" x14ac:dyDescent="0.25">
      <c r="G162"/>
      <c r="H162"/>
    </row>
    <row r="163" spans="7:8" x14ac:dyDescent="0.25">
      <c r="G163"/>
      <c r="H163"/>
    </row>
    <row r="164" spans="7:8" x14ac:dyDescent="0.25">
      <c r="G164"/>
      <c r="H164"/>
    </row>
    <row r="165" spans="7:8" x14ac:dyDescent="0.25">
      <c r="G165"/>
      <c r="H165"/>
    </row>
  </sheetData>
  <autoFilter ref="A3:I158" xr:uid="{00000000-0009-0000-0000-000007000000}"/>
  <mergeCells count="1">
    <mergeCell ref="C1:I2"/>
  </mergeCells>
  <conditionalFormatting sqref="I1:I1048576">
    <cfRule type="cellIs" dxfId="20" priority="2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499984740745262"/>
  </sheetPr>
  <dimension ref="A1:J158"/>
  <sheetViews>
    <sheetView zoomScale="115" zoomScaleNormal="115" workbookViewId="0">
      <pane ySplit="3" topLeftCell="A58" activePane="bottomLeft" state="frozen"/>
      <selection activeCell="B1" sqref="B1"/>
      <selection pane="bottomLeft" activeCell="A69" activeCellId="1" sqref="A72:XFD72 A69:XFD69"/>
    </sheetView>
  </sheetViews>
  <sheetFormatPr defaultColWidth="9.140625" defaultRowHeight="15" x14ac:dyDescent="0.25"/>
  <cols>
    <col min="1" max="2" width="9.140625" style="11"/>
    <col min="3" max="3" width="18.7109375" style="11" bestFit="1" customWidth="1"/>
    <col min="4" max="4" width="9.140625" style="11"/>
    <col min="5" max="5" width="12.7109375" style="11" bestFit="1" customWidth="1"/>
    <col min="6" max="6" width="15.7109375" style="11" bestFit="1" customWidth="1"/>
    <col min="7" max="7" width="15.42578125" style="11" customWidth="1"/>
    <col min="8" max="8" width="10.140625" style="11" bestFit="1" customWidth="1"/>
    <col min="9" max="9" width="14.7109375" style="11" bestFit="1" customWidth="1"/>
    <col min="10" max="16384" width="9.140625" style="11"/>
  </cols>
  <sheetData>
    <row r="1" spans="1:9" x14ac:dyDescent="0.25">
      <c r="A1" s="10" t="s">
        <v>2</v>
      </c>
      <c r="B1" s="67" t="s">
        <v>3</v>
      </c>
      <c r="C1" s="71">
        <v>45870</v>
      </c>
      <c r="D1" s="72"/>
      <c r="E1" s="72"/>
      <c r="F1" s="73"/>
      <c r="G1" s="74"/>
      <c r="H1" s="72"/>
      <c r="I1" s="72"/>
    </row>
    <row r="2" spans="1:9" x14ac:dyDescent="0.25">
      <c r="A2" s="12" t="s">
        <v>4</v>
      </c>
      <c r="B2" s="13" t="s">
        <v>5</v>
      </c>
      <c r="C2" s="72"/>
      <c r="D2" s="72"/>
      <c r="E2" s="72"/>
      <c r="F2" s="73"/>
      <c r="G2" s="74"/>
      <c r="H2" s="72"/>
      <c r="I2" s="72"/>
    </row>
    <row r="3" spans="1:9" ht="30" x14ac:dyDescent="0.25">
      <c r="A3" s="67" t="s">
        <v>13</v>
      </c>
      <c r="B3" s="67" t="s">
        <v>14</v>
      </c>
      <c r="C3" s="20" t="s">
        <v>8</v>
      </c>
      <c r="D3" s="67" t="s">
        <v>15</v>
      </c>
      <c r="E3" s="67" t="s">
        <v>16</v>
      </c>
      <c r="F3" s="14" t="s">
        <v>12</v>
      </c>
      <c r="G3" s="68" t="s">
        <v>17</v>
      </c>
      <c r="H3" s="17" t="s">
        <v>18</v>
      </c>
      <c r="I3" s="15" t="s">
        <v>19</v>
      </c>
    </row>
    <row r="4" spans="1:9" x14ac:dyDescent="0.25">
      <c r="A4" s="16"/>
      <c r="B4" s="67">
        <v>1</v>
      </c>
      <c r="C4" s="54"/>
      <c r="D4" s="67"/>
      <c r="E4" s="59">
        <v>2240</v>
      </c>
      <c r="F4" s="61"/>
      <c r="G4" s="68"/>
      <c r="H4" s="60"/>
      <c r="I4" s="2">
        <f>июл.25!I4+F4-E4</f>
        <v>-8920</v>
      </c>
    </row>
    <row r="5" spans="1:9" x14ac:dyDescent="0.25">
      <c r="A5" s="27"/>
      <c r="B5" s="67">
        <v>2</v>
      </c>
      <c r="C5" s="21"/>
      <c r="D5" s="67"/>
      <c r="E5" s="59">
        <v>2240</v>
      </c>
      <c r="F5" s="61"/>
      <c r="G5" s="68"/>
      <c r="H5" s="60"/>
      <c r="I5" s="2">
        <f>июл.25!I5+F5-E5</f>
        <v>-6720</v>
      </c>
    </row>
    <row r="6" spans="1:9" x14ac:dyDescent="0.25">
      <c r="A6" s="27"/>
      <c r="B6" s="25">
        <v>3</v>
      </c>
      <c r="C6" s="21"/>
      <c r="D6" s="25"/>
      <c r="E6" s="59">
        <v>2240</v>
      </c>
      <c r="F6" s="61"/>
      <c r="G6" s="68"/>
      <c r="H6" s="60"/>
      <c r="I6" s="2">
        <f>июл.25!I6+F6-E6</f>
        <v>-7920</v>
      </c>
    </row>
    <row r="7" spans="1:9" x14ac:dyDescent="0.25">
      <c r="A7" s="67"/>
      <c r="B7" s="67">
        <v>4</v>
      </c>
      <c r="C7" s="29"/>
      <c r="D7" s="67"/>
      <c r="E7" s="59">
        <v>2240</v>
      </c>
      <c r="F7" s="61">
        <v>2240</v>
      </c>
      <c r="G7" s="68" t="s">
        <v>482</v>
      </c>
      <c r="H7" s="60">
        <v>45873</v>
      </c>
      <c r="I7" s="2">
        <f>июл.25!I7+F7-E7</f>
        <v>0</v>
      </c>
    </row>
    <row r="8" spans="1:9" x14ac:dyDescent="0.25">
      <c r="A8" s="67"/>
      <c r="B8" s="67">
        <v>6</v>
      </c>
      <c r="C8" s="29"/>
      <c r="D8" s="67"/>
      <c r="E8" s="59"/>
      <c r="F8" s="61"/>
      <c r="G8" s="68"/>
      <c r="H8" s="60"/>
      <c r="I8" s="2">
        <f>июл.25!I8+F8-E8</f>
        <v>0</v>
      </c>
    </row>
    <row r="9" spans="1:9" x14ac:dyDescent="0.25">
      <c r="A9" s="67"/>
      <c r="B9" s="67">
        <v>7</v>
      </c>
      <c r="C9" s="29"/>
      <c r="D9" s="67"/>
      <c r="E9" s="59"/>
      <c r="F9" s="61"/>
      <c r="G9" s="68"/>
      <c r="H9" s="60"/>
      <c r="I9" s="2">
        <f>июл.25!I9+F9-E9</f>
        <v>0</v>
      </c>
    </row>
    <row r="10" spans="1:9" x14ac:dyDescent="0.25">
      <c r="A10" s="67"/>
      <c r="B10" s="67">
        <v>8</v>
      </c>
      <c r="C10" s="29"/>
      <c r="D10" s="67"/>
      <c r="E10" s="59">
        <v>2240</v>
      </c>
      <c r="F10" s="61">
        <v>2240</v>
      </c>
      <c r="G10" s="68" t="s">
        <v>483</v>
      </c>
      <c r="H10" s="60">
        <v>45876</v>
      </c>
      <c r="I10" s="2">
        <f>июл.25!I10+F10-E10</f>
        <v>0</v>
      </c>
    </row>
    <row r="11" spans="1:9" x14ac:dyDescent="0.25">
      <c r="A11" s="67"/>
      <c r="B11" s="67">
        <v>9</v>
      </c>
      <c r="C11" s="20"/>
      <c r="D11" s="67"/>
      <c r="E11" s="59">
        <v>2240</v>
      </c>
      <c r="F11" s="61">
        <v>2300</v>
      </c>
      <c r="G11" s="68" t="s">
        <v>484</v>
      </c>
      <c r="H11" s="60">
        <v>45873</v>
      </c>
      <c r="I11" s="2">
        <f>июл.25!I11+F11-E11</f>
        <v>2780</v>
      </c>
    </row>
    <row r="12" spans="1:9" x14ac:dyDescent="0.25">
      <c r="A12" s="67"/>
      <c r="B12" s="67">
        <v>10</v>
      </c>
      <c r="C12" s="20"/>
      <c r="D12" s="67"/>
      <c r="E12" s="59">
        <v>2240</v>
      </c>
      <c r="F12" s="61"/>
      <c r="G12" s="68"/>
      <c r="H12" s="60"/>
      <c r="I12" s="2">
        <f>июл.25!I12+F12-E12</f>
        <v>-17920</v>
      </c>
    </row>
    <row r="13" spans="1:9" x14ac:dyDescent="0.25">
      <c r="A13" s="67"/>
      <c r="B13" s="67">
        <v>11</v>
      </c>
      <c r="C13" s="20"/>
      <c r="D13" s="67"/>
      <c r="E13" s="59">
        <v>2240</v>
      </c>
      <c r="F13" s="61">
        <v>4480</v>
      </c>
      <c r="G13" s="68" t="s">
        <v>485</v>
      </c>
      <c r="H13" s="60">
        <v>45875</v>
      </c>
      <c r="I13" s="2">
        <f>июл.25!I13+F13-E13</f>
        <v>0</v>
      </c>
    </row>
    <row r="14" spans="1:9" x14ac:dyDescent="0.25">
      <c r="A14" s="67"/>
      <c r="B14" s="67">
        <v>12</v>
      </c>
      <c r="C14" s="29"/>
      <c r="D14" s="67"/>
      <c r="E14" s="59">
        <v>2240</v>
      </c>
      <c r="F14" s="61"/>
      <c r="G14" s="68"/>
      <c r="H14" s="60"/>
      <c r="I14" s="2">
        <f>июл.25!I14+F14-E14</f>
        <v>-4480</v>
      </c>
    </row>
    <row r="15" spans="1:9" x14ac:dyDescent="0.25">
      <c r="A15" s="27"/>
      <c r="B15" s="67">
        <v>13</v>
      </c>
      <c r="C15" s="20"/>
      <c r="D15" s="67"/>
      <c r="E15" s="59">
        <v>2240</v>
      </c>
      <c r="F15" s="61">
        <v>2240</v>
      </c>
      <c r="G15" s="68" t="s">
        <v>486</v>
      </c>
      <c r="H15" s="60">
        <v>45870</v>
      </c>
      <c r="I15" s="2">
        <f>июл.25!I15+F15-E15</f>
        <v>0</v>
      </c>
    </row>
    <row r="16" spans="1:9" x14ac:dyDescent="0.25">
      <c r="A16" s="67"/>
      <c r="B16" s="67">
        <v>14</v>
      </c>
      <c r="C16" s="20"/>
      <c r="D16" s="67"/>
      <c r="E16" s="59">
        <v>2240</v>
      </c>
      <c r="F16" s="61">
        <v>2240</v>
      </c>
      <c r="G16" s="68" t="s">
        <v>487</v>
      </c>
      <c r="H16" s="60">
        <v>45870</v>
      </c>
      <c r="I16" s="2">
        <f>июл.25!I16+F16-E16</f>
        <v>0</v>
      </c>
    </row>
    <row r="17" spans="1:9" x14ac:dyDescent="0.25">
      <c r="A17" s="67"/>
      <c r="B17" s="67">
        <v>15</v>
      </c>
      <c r="C17" s="29"/>
      <c r="D17" s="67"/>
      <c r="E17" s="59">
        <v>2240</v>
      </c>
      <c r="F17" s="61">
        <v>6720</v>
      </c>
      <c r="G17" s="68" t="s">
        <v>488</v>
      </c>
      <c r="H17" s="60">
        <v>45883</v>
      </c>
      <c r="I17" s="2">
        <f>июл.25!I17+F17-E17</f>
        <v>6720</v>
      </c>
    </row>
    <row r="18" spans="1:9" x14ac:dyDescent="0.25">
      <c r="A18" s="67"/>
      <c r="B18" s="67">
        <v>16</v>
      </c>
      <c r="C18" s="21"/>
      <c r="D18" s="67"/>
      <c r="E18" s="59">
        <v>2240</v>
      </c>
      <c r="F18" s="61"/>
      <c r="G18" s="68"/>
      <c r="H18" s="60"/>
      <c r="I18" s="2">
        <f>июл.25!I18+F18-E18</f>
        <v>-4480</v>
      </c>
    </row>
    <row r="19" spans="1:9" x14ac:dyDescent="0.25">
      <c r="A19" s="67"/>
      <c r="B19" s="67">
        <v>17</v>
      </c>
      <c r="C19" s="29"/>
      <c r="D19" s="67"/>
      <c r="E19" s="59">
        <v>2240</v>
      </c>
      <c r="F19" s="61"/>
      <c r="G19" s="68"/>
      <c r="H19" s="60"/>
      <c r="I19" s="2">
        <f>июл.25!I19+F19-E19</f>
        <v>8960</v>
      </c>
    </row>
    <row r="20" spans="1:9" x14ac:dyDescent="0.25">
      <c r="A20" s="67"/>
      <c r="B20" s="67">
        <v>18</v>
      </c>
      <c r="C20" s="20"/>
      <c r="D20" s="67"/>
      <c r="E20" s="59">
        <v>2240</v>
      </c>
      <c r="F20" s="61"/>
      <c r="G20" s="68"/>
      <c r="H20" s="60"/>
      <c r="I20" s="2">
        <f>июл.25!I20+F20-E20</f>
        <v>-4480</v>
      </c>
    </row>
    <row r="21" spans="1:9" x14ac:dyDescent="0.25">
      <c r="A21" s="67"/>
      <c r="B21" s="67">
        <v>19</v>
      </c>
      <c r="C21" s="20"/>
      <c r="D21" s="67"/>
      <c r="E21" s="59">
        <v>2240</v>
      </c>
      <c r="F21" s="61">
        <v>2500</v>
      </c>
      <c r="G21" s="68" t="s">
        <v>489</v>
      </c>
      <c r="H21" s="60">
        <v>45880</v>
      </c>
      <c r="I21" s="2">
        <f>июл.25!I21+F21-E21</f>
        <v>320</v>
      </c>
    </row>
    <row r="22" spans="1:9" x14ac:dyDescent="0.25">
      <c r="A22" s="67"/>
      <c r="B22" s="67">
        <v>20</v>
      </c>
      <c r="C22" s="29"/>
      <c r="D22" s="67"/>
      <c r="E22" s="59"/>
      <c r="F22" s="61"/>
      <c r="G22" s="68"/>
      <c r="H22" s="60"/>
      <c r="I22" s="2">
        <f>июл.25!I22+F22-E22</f>
        <v>0</v>
      </c>
    </row>
    <row r="23" spans="1:9" x14ac:dyDescent="0.25">
      <c r="A23" s="1"/>
      <c r="B23" s="1">
        <v>21</v>
      </c>
      <c r="C23" s="29"/>
      <c r="D23" s="67"/>
      <c r="E23" s="59">
        <v>2240</v>
      </c>
      <c r="F23" s="61">
        <f>2240+2240</f>
        <v>4480</v>
      </c>
      <c r="G23" s="68" t="s">
        <v>490</v>
      </c>
      <c r="H23" s="60">
        <v>45886</v>
      </c>
      <c r="I23" s="2">
        <f>июл.25!I23+F23-E23</f>
        <v>0</v>
      </c>
    </row>
    <row r="24" spans="1:9" x14ac:dyDescent="0.25">
      <c r="A24" s="1"/>
      <c r="B24" s="1">
        <v>22</v>
      </c>
      <c r="C24" s="20"/>
      <c r="D24" s="67"/>
      <c r="E24" s="59">
        <v>2240</v>
      </c>
      <c r="F24" s="61"/>
      <c r="G24" s="68"/>
      <c r="H24" s="60"/>
      <c r="I24" s="2">
        <f>июл.25!I24+F24-E24</f>
        <v>8960</v>
      </c>
    </row>
    <row r="25" spans="1:9" x14ac:dyDescent="0.25">
      <c r="A25" s="1"/>
      <c r="B25" s="1">
        <v>23</v>
      </c>
      <c r="C25" s="20"/>
      <c r="D25" s="67"/>
      <c r="E25" s="59">
        <v>2240</v>
      </c>
      <c r="F25" s="61">
        <v>2240</v>
      </c>
      <c r="G25" s="68" t="s">
        <v>491</v>
      </c>
      <c r="H25" s="60">
        <v>45894</v>
      </c>
      <c r="I25" s="2">
        <f>июл.25!I25+F25-E25</f>
        <v>0</v>
      </c>
    </row>
    <row r="26" spans="1:9" x14ac:dyDescent="0.25">
      <c r="A26" s="1"/>
      <c r="B26" s="1">
        <v>24</v>
      </c>
      <c r="C26" s="20"/>
      <c r="D26" s="67"/>
      <c r="E26" s="59">
        <v>2240</v>
      </c>
      <c r="F26" s="61"/>
      <c r="G26" s="68"/>
      <c r="H26" s="60"/>
      <c r="I26" s="2">
        <f>июл.25!I26+F26-E26</f>
        <v>-17920</v>
      </c>
    </row>
    <row r="27" spans="1:9" x14ac:dyDescent="0.25">
      <c r="A27" s="1"/>
      <c r="B27" s="1">
        <v>25</v>
      </c>
      <c r="C27" s="29"/>
      <c r="D27" s="67"/>
      <c r="E27" s="59">
        <v>2240</v>
      </c>
      <c r="F27" s="61">
        <v>11200</v>
      </c>
      <c r="G27" s="68" t="s">
        <v>492</v>
      </c>
      <c r="H27" s="60">
        <v>45883</v>
      </c>
      <c r="I27" s="2">
        <f>июл.25!I27+F27-E27</f>
        <v>0</v>
      </c>
    </row>
    <row r="28" spans="1:9" x14ac:dyDescent="0.25">
      <c r="A28" s="27"/>
      <c r="B28" s="1">
        <v>26</v>
      </c>
      <c r="C28" s="29"/>
      <c r="D28" s="67"/>
      <c r="E28" s="59">
        <v>2240</v>
      </c>
      <c r="F28" s="61">
        <v>2240</v>
      </c>
      <c r="G28" s="68" t="s">
        <v>493</v>
      </c>
      <c r="H28" s="60">
        <v>45875</v>
      </c>
      <c r="I28" s="2">
        <f>июл.25!I28+F28-E28</f>
        <v>-2240</v>
      </c>
    </row>
    <row r="29" spans="1:9" x14ac:dyDescent="0.25">
      <c r="A29" s="1"/>
      <c r="B29" s="1">
        <v>27</v>
      </c>
      <c r="C29" s="29"/>
      <c r="D29" s="67"/>
      <c r="E29" s="59">
        <v>2240</v>
      </c>
      <c r="F29" s="61"/>
      <c r="G29" s="68"/>
      <c r="H29" s="60"/>
      <c r="I29" s="2">
        <f>июл.25!I29+F29-E29</f>
        <v>-2920</v>
      </c>
    </row>
    <row r="30" spans="1:9" x14ac:dyDescent="0.25">
      <c r="A30" s="1"/>
      <c r="B30" s="1">
        <v>28</v>
      </c>
      <c r="C30" s="29"/>
      <c r="D30" s="67"/>
      <c r="E30" s="59">
        <v>2240</v>
      </c>
      <c r="F30" s="61">
        <v>2500</v>
      </c>
      <c r="G30" s="68" t="s">
        <v>494</v>
      </c>
      <c r="H30" s="60">
        <v>45887</v>
      </c>
      <c r="I30" s="2">
        <f>июл.25!I30+F30-E30</f>
        <v>-420</v>
      </c>
    </row>
    <row r="31" spans="1:9" x14ac:dyDescent="0.25">
      <c r="A31" s="1"/>
      <c r="B31" s="1">
        <v>29</v>
      </c>
      <c r="C31" s="29"/>
      <c r="D31" s="67"/>
      <c r="E31" s="59">
        <v>2240</v>
      </c>
      <c r="F31" s="61">
        <v>2240</v>
      </c>
      <c r="G31" s="68" t="s">
        <v>495</v>
      </c>
      <c r="H31" s="60">
        <v>45880</v>
      </c>
      <c r="I31" s="2">
        <f>июл.25!I31+F31-E31</f>
        <v>0</v>
      </c>
    </row>
    <row r="32" spans="1:9" x14ac:dyDescent="0.25">
      <c r="A32" s="1"/>
      <c r="B32" s="1">
        <v>30</v>
      </c>
      <c r="C32" s="29"/>
      <c r="D32" s="67"/>
      <c r="E32" s="59">
        <v>2240</v>
      </c>
      <c r="F32" s="61">
        <f>2000+2500+5000</f>
        <v>9500</v>
      </c>
      <c r="G32" s="68" t="s">
        <v>496</v>
      </c>
      <c r="H32" s="60" t="s">
        <v>497</v>
      </c>
      <c r="I32" s="2">
        <f>июл.25!I32+F32-E32</f>
        <v>10360</v>
      </c>
    </row>
    <row r="33" spans="1:10" x14ac:dyDescent="0.25">
      <c r="A33" s="1"/>
      <c r="B33" s="1">
        <v>31</v>
      </c>
      <c r="C33" s="29"/>
      <c r="D33" s="67"/>
      <c r="E33" s="59">
        <v>2240</v>
      </c>
      <c r="F33" s="61"/>
      <c r="G33" s="68"/>
      <c r="H33" s="60"/>
      <c r="I33" s="2">
        <f>июл.25!I33+F33-E33</f>
        <v>-4480</v>
      </c>
      <c r="J33" s="29"/>
    </row>
    <row r="34" spans="1:10" x14ac:dyDescent="0.25">
      <c r="A34" s="1"/>
      <c r="B34" s="1">
        <v>32</v>
      </c>
      <c r="C34" s="29"/>
      <c r="D34" s="67"/>
      <c r="E34" s="59">
        <v>2240</v>
      </c>
      <c r="F34" s="61"/>
      <c r="G34" s="68"/>
      <c r="H34" s="60"/>
      <c r="I34" s="2">
        <f>июл.25!I34+F34-E34</f>
        <v>-4480</v>
      </c>
    </row>
    <row r="35" spans="1:10" x14ac:dyDescent="0.25">
      <c r="A35" s="1"/>
      <c r="B35" s="1">
        <v>33</v>
      </c>
      <c r="C35" s="29"/>
      <c r="D35" s="67"/>
      <c r="E35" s="59">
        <v>2240</v>
      </c>
      <c r="F35" s="61"/>
      <c r="G35" s="68"/>
      <c r="H35" s="60"/>
      <c r="I35" s="2">
        <f>июл.25!I35+F35-E35</f>
        <v>-4480</v>
      </c>
    </row>
    <row r="36" spans="1:10" x14ac:dyDescent="0.25">
      <c r="A36" s="1"/>
      <c r="B36" s="1">
        <v>35</v>
      </c>
      <c r="C36" s="29"/>
      <c r="D36" s="67"/>
      <c r="E36" s="59">
        <v>2240</v>
      </c>
      <c r="F36" s="61">
        <v>2240</v>
      </c>
      <c r="G36" s="68" t="s">
        <v>498</v>
      </c>
      <c r="H36" s="60">
        <v>45873</v>
      </c>
      <c r="I36" s="2">
        <f>июл.25!I36+F36-E36</f>
        <v>0</v>
      </c>
    </row>
    <row r="37" spans="1:10" x14ac:dyDescent="0.25">
      <c r="A37" s="1"/>
      <c r="B37" s="1">
        <v>36</v>
      </c>
      <c r="C37" s="29"/>
      <c r="D37" s="67"/>
      <c r="E37" s="59">
        <v>2240</v>
      </c>
      <c r="F37" s="61">
        <v>5000</v>
      </c>
      <c r="G37" s="68" t="s">
        <v>499</v>
      </c>
      <c r="H37" s="60">
        <v>45887</v>
      </c>
      <c r="I37" s="2">
        <f>июл.25!I37+F37-E37</f>
        <v>-3000</v>
      </c>
    </row>
    <row r="38" spans="1:10" x14ac:dyDescent="0.25">
      <c r="A38" s="1"/>
      <c r="B38" s="1">
        <v>37</v>
      </c>
      <c r="C38" s="29"/>
      <c r="D38" s="67"/>
      <c r="E38" s="59">
        <v>2240</v>
      </c>
      <c r="F38" s="61">
        <v>2240</v>
      </c>
      <c r="G38" s="68" t="s">
        <v>500</v>
      </c>
      <c r="H38" s="60">
        <v>45875</v>
      </c>
      <c r="I38" s="2">
        <f>июл.25!I38+F38-E38</f>
        <v>-2240</v>
      </c>
    </row>
    <row r="39" spans="1:10" x14ac:dyDescent="0.25">
      <c r="A39" s="1"/>
      <c r="B39" s="1">
        <v>38.39</v>
      </c>
      <c r="C39" s="29"/>
      <c r="D39" s="67"/>
      <c r="E39" s="59">
        <v>2240</v>
      </c>
      <c r="F39" s="61">
        <v>2240</v>
      </c>
      <c r="G39" s="68" t="s">
        <v>501</v>
      </c>
      <c r="H39" s="60">
        <v>45883</v>
      </c>
      <c r="I39" s="2">
        <f>июл.25!I39+F39-E39</f>
        <v>0</v>
      </c>
    </row>
    <row r="40" spans="1:10" x14ac:dyDescent="0.25">
      <c r="A40" s="1"/>
      <c r="B40" s="1">
        <v>39</v>
      </c>
      <c r="C40" s="29"/>
      <c r="D40" s="67"/>
      <c r="E40" s="59">
        <v>0</v>
      </c>
      <c r="F40" s="61"/>
      <c r="G40" s="68"/>
      <c r="H40" s="60"/>
      <c r="I40" s="2">
        <f>июл.25!I40+F40-E40</f>
        <v>0</v>
      </c>
    </row>
    <row r="41" spans="1:10" x14ac:dyDescent="0.25">
      <c r="A41" s="28"/>
      <c r="B41" s="1">
        <v>40</v>
      </c>
      <c r="C41" s="29"/>
      <c r="D41" s="67"/>
      <c r="E41" s="59">
        <v>2240</v>
      </c>
      <c r="F41" s="61">
        <v>2240</v>
      </c>
      <c r="G41" s="68" t="s">
        <v>502</v>
      </c>
      <c r="H41" s="60">
        <v>45875</v>
      </c>
      <c r="I41" s="2">
        <f>июл.25!I41+F41-E41</f>
        <v>0</v>
      </c>
    </row>
    <row r="42" spans="1:10" x14ac:dyDescent="0.25">
      <c r="A42" s="1"/>
      <c r="B42" s="1">
        <v>41</v>
      </c>
      <c r="C42" s="29"/>
      <c r="D42" s="67"/>
      <c r="E42" s="59">
        <v>2240</v>
      </c>
      <c r="F42" s="61"/>
      <c r="G42" s="68"/>
      <c r="H42" s="60"/>
      <c r="I42" s="2">
        <f>июл.25!I42+F42-E42</f>
        <v>-2240</v>
      </c>
    </row>
    <row r="43" spans="1:10" x14ac:dyDescent="0.25">
      <c r="A43" s="1"/>
      <c r="B43" s="1">
        <v>42</v>
      </c>
      <c r="C43" s="29"/>
      <c r="D43" s="67"/>
      <c r="E43" s="59">
        <v>2240</v>
      </c>
      <c r="F43" s="61"/>
      <c r="G43" s="68"/>
      <c r="H43" s="60"/>
      <c r="I43" s="2">
        <f>июл.25!I43+F43-E43</f>
        <v>8960</v>
      </c>
    </row>
    <row r="44" spans="1:10" x14ac:dyDescent="0.25">
      <c r="A44" s="1"/>
      <c r="B44" s="1">
        <v>43</v>
      </c>
      <c r="C44" s="29"/>
      <c r="D44" s="67"/>
      <c r="E44" s="59">
        <v>2240</v>
      </c>
      <c r="F44" s="61">
        <v>2240</v>
      </c>
      <c r="G44" s="68" t="s">
        <v>503</v>
      </c>
      <c r="H44" s="60">
        <v>45882</v>
      </c>
      <c r="I44" s="2">
        <f>июл.25!I44+F44-E44</f>
        <v>-2240</v>
      </c>
    </row>
    <row r="45" spans="1:10" x14ac:dyDescent="0.25">
      <c r="A45" s="1"/>
      <c r="B45" s="1">
        <v>44</v>
      </c>
      <c r="C45" s="29"/>
      <c r="D45" s="67"/>
      <c r="E45" s="59">
        <v>2240</v>
      </c>
      <c r="F45" s="61"/>
      <c r="G45" s="68"/>
      <c r="H45" s="60"/>
      <c r="I45" s="2">
        <f>июл.25!I45+F45-E45</f>
        <v>-17920</v>
      </c>
    </row>
    <row r="46" spans="1:10" x14ac:dyDescent="0.25">
      <c r="A46" s="1"/>
      <c r="B46" s="1">
        <v>45</v>
      </c>
      <c r="C46" s="29"/>
      <c r="D46" s="67"/>
      <c r="E46" s="59">
        <v>2240</v>
      </c>
      <c r="F46" s="61"/>
      <c r="G46" s="68"/>
      <c r="H46" s="60"/>
      <c r="I46" s="2">
        <f>июл.25!I46+F46-E46</f>
        <v>8960</v>
      </c>
    </row>
    <row r="47" spans="1:10" x14ac:dyDescent="0.25">
      <c r="A47" s="1"/>
      <c r="B47" s="1">
        <v>46</v>
      </c>
      <c r="C47" s="29"/>
      <c r="D47" s="67"/>
      <c r="E47" s="59">
        <v>2240</v>
      </c>
      <c r="F47" s="61"/>
      <c r="G47" s="68"/>
      <c r="H47" s="60"/>
      <c r="I47" s="2">
        <f>июл.25!I47+F47-E47</f>
        <v>1880</v>
      </c>
    </row>
    <row r="48" spans="1:10" x14ac:dyDescent="0.25">
      <c r="A48" s="1"/>
      <c r="B48" s="1">
        <v>47</v>
      </c>
      <c r="C48" s="29"/>
      <c r="D48" s="67"/>
      <c r="E48" s="59">
        <v>2240</v>
      </c>
      <c r="F48" s="61"/>
      <c r="G48" s="68"/>
      <c r="H48" s="60"/>
      <c r="I48" s="2">
        <f>июл.25!I48+F48-E48</f>
        <v>-17920</v>
      </c>
    </row>
    <row r="49" spans="1:9" x14ac:dyDescent="0.25">
      <c r="A49" s="1"/>
      <c r="B49" s="1">
        <v>48</v>
      </c>
      <c r="C49" s="29"/>
      <c r="D49" s="67"/>
      <c r="E49" s="59">
        <v>2240</v>
      </c>
      <c r="F49" s="61">
        <v>2240</v>
      </c>
      <c r="G49" s="68" t="s">
        <v>504</v>
      </c>
      <c r="H49" s="60">
        <v>45894</v>
      </c>
      <c r="I49" s="2">
        <f>июл.25!I49+F49-E49</f>
        <v>0</v>
      </c>
    </row>
    <row r="50" spans="1:9" x14ac:dyDescent="0.25">
      <c r="A50" s="1"/>
      <c r="B50" s="1">
        <v>49</v>
      </c>
      <c r="C50" s="29"/>
      <c r="D50" s="67"/>
      <c r="E50" s="59">
        <v>2240</v>
      </c>
      <c r="F50" s="61">
        <v>2240</v>
      </c>
      <c r="G50" s="68" t="s">
        <v>505</v>
      </c>
      <c r="H50" s="60">
        <v>45875</v>
      </c>
      <c r="I50" s="2">
        <f>июл.25!I50+F50-E50</f>
        <v>0</v>
      </c>
    </row>
    <row r="51" spans="1:9" x14ac:dyDescent="0.25">
      <c r="A51" s="1"/>
      <c r="B51" s="1">
        <v>50</v>
      </c>
      <c r="C51" s="29"/>
      <c r="D51" s="67"/>
      <c r="E51" s="59">
        <v>2240</v>
      </c>
      <c r="F51" s="61">
        <v>2240</v>
      </c>
      <c r="G51" s="68" t="s">
        <v>506</v>
      </c>
      <c r="H51" s="60">
        <v>45874</v>
      </c>
      <c r="I51" s="2">
        <f>июл.25!I51+F51-E51</f>
        <v>-2240</v>
      </c>
    </row>
    <row r="52" spans="1:9" x14ac:dyDescent="0.25">
      <c r="A52" s="1"/>
      <c r="B52" s="1">
        <v>51</v>
      </c>
      <c r="C52" s="20"/>
      <c r="D52" s="67"/>
      <c r="E52" s="59">
        <v>2240</v>
      </c>
      <c r="F52" s="61"/>
      <c r="G52" s="68"/>
      <c r="H52" s="60"/>
      <c r="I52" s="2">
        <f>июл.25!I52+F52-E52</f>
        <v>-17920</v>
      </c>
    </row>
    <row r="53" spans="1:9" x14ac:dyDescent="0.25">
      <c r="A53" s="1"/>
      <c r="B53" s="1">
        <v>52</v>
      </c>
      <c r="C53" s="29"/>
      <c r="D53" s="67"/>
      <c r="E53" s="59">
        <v>2240</v>
      </c>
      <c r="F53" s="61"/>
      <c r="G53" s="68"/>
      <c r="H53" s="60"/>
      <c r="I53" s="2">
        <f>июл.25!I53+F53-E53</f>
        <v>0</v>
      </c>
    </row>
    <row r="54" spans="1:9" x14ac:dyDescent="0.25">
      <c r="A54" s="1"/>
      <c r="B54" s="1">
        <v>53</v>
      </c>
      <c r="C54" s="29"/>
      <c r="D54" s="67"/>
      <c r="E54" s="59">
        <v>2240</v>
      </c>
      <c r="F54" s="61"/>
      <c r="G54" s="68"/>
      <c r="H54" s="60"/>
      <c r="I54" s="2">
        <f>июл.25!I54+F54-E54</f>
        <v>-17920</v>
      </c>
    </row>
    <row r="55" spans="1:9" x14ac:dyDescent="0.25">
      <c r="A55" s="1"/>
      <c r="B55" s="1">
        <v>54</v>
      </c>
      <c r="C55" s="29"/>
      <c r="D55" s="67"/>
      <c r="E55" s="59">
        <v>2240</v>
      </c>
      <c r="F55" s="61"/>
      <c r="G55" s="68"/>
      <c r="H55" s="60"/>
      <c r="I55" s="2">
        <f>июл.25!I55+F55-E55</f>
        <v>-2180</v>
      </c>
    </row>
    <row r="56" spans="1:9" x14ac:dyDescent="0.25">
      <c r="A56" s="1"/>
      <c r="B56" s="1">
        <v>55</v>
      </c>
      <c r="C56" s="29"/>
      <c r="D56" s="67"/>
      <c r="E56" s="59">
        <v>2240</v>
      </c>
      <c r="F56" s="61">
        <v>2240</v>
      </c>
      <c r="G56" s="68" t="s">
        <v>507</v>
      </c>
      <c r="H56" s="60">
        <v>45874</v>
      </c>
      <c r="I56" s="2">
        <f>июл.25!I56+F56-E56</f>
        <v>-2240</v>
      </c>
    </row>
    <row r="57" spans="1:9" x14ac:dyDescent="0.25">
      <c r="A57" s="1"/>
      <c r="B57" s="1">
        <v>56</v>
      </c>
      <c r="C57" s="29"/>
      <c r="D57" s="67"/>
      <c r="E57" s="59">
        <v>2240</v>
      </c>
      <c r="F57" s="61">
        <v>2240</v>
      </c>
      <c r="G57" s="68" t="s">
        <v>508</v>
      </c>
      <c r="H57" s="60">
        <v>45894</v>
      </c>
      <c r="I57" s="2">
        <f>июл.25!I57+F57-E57</f>
        <v>0</v>
      </c>
    </row>
    <row r="58" spans="1:9" x14ac:dyDescent="0.25">
      <c r="A58" s="1"/>
      <c r="B58" s="1">
        <v>57</v>
      </c>
      <c r="C58" s="29"/>
      <c r="D58" s="67"/>
      <c r="E58" s="59">
        <v>2240</v>
      </c>
      <c r="F58" s="61"/>
      <c r="G58" s="68"/>
      <c r="H58" s="60"/>
      <c r="I58" s="2">
        <f>июл.25!I58+F58-E58</f>
        <v>-17920</v>
      </c>
    </row>
    <row r="59" spans="1:9" x14ac:dyDescent="0.25">
      <c r="A59" s="1"/>
      <c r="B59" s="1">
        <v>58</v>
      </c>
      <c r="C59" s="29"/>
      <c r="D59" s="67"/>
      <c r="E59" s="59">
        <v>2240</v>
      </c>
      <c r="F59" s="61"/>
      <c r="G59" s="68"/>
      <c r="H59" s="60"/>
      <c r="I59" s="2">
        <f>июл.25!I59+F59-E59</f>
        <v>-17920</v>
      </c>
    </row>
    <row r="60" spans="1:9" x14ac:dyDescent="0.25">
      <c r="A60" s="1"/>
      <c r="B60" s="1">
        <v>59</v>
      </c>
      <c r="C60" s="29"/>
      <c r="D60" s="67"/>
      <c r="E60" s="59">
        <v>2240</v>
      </c>
      <c r="F60" s="61">
        <v>2240</v>
      </c>
      <c r="G60" s="68" t="s">
        <v>509</v>
      </c>
      <c r="H60" s="60">
        <v>45883</v>
      </c>
      <c r="I60" s="2">
        <f>июл.25!I60+F60-E60</f>
        <v>0</v>
      </c>
    </row>
    <row r="61" spans="1:9" x14ac:dyDescent="0.25">
      <c r="A61" s="1"/>
      <c r="B61" s="1">
        <v>60</v>
      </c>
      <c r="C61" s="29"/>
      <c r="D61" s="67"/>
      <c r="E61" s="59">
        <v>2240</v>
      </c>
      <c r="F61" s="61">
        <v>2240</v>
      </c>
      <c r="G61" s="68" t="s">
        <v>510</v>
      </c>
      <c r="H61" s="60">
        <v>45880</v>
      </c>
      <c r="I61" s="2">
        <f>июл.25!I61+F61-E61</f>
        <v>0</v>
      </c>
    </row>
    <row r="62" spans="1:9" x14ac:dyDescent="0.25">
      <c r="A62" s="1"/>
      <c r="B62" s="1">
        <v>61</v>
      </c>
      <c r="C62" s="29"/>
      <c r="D62" s="67"/>
      <c r="E62" s="59">
        <v>2240</v>
      </c>
      <c r="F62" s="61">
        <v>2240</v>
      </c>
      <c r="G62" s="68" t="s">
        <v>511</v>
      </c>
      <c r="H62" s="60">
        <v>45894</v>
      </c>
      <c r="I62" s="2">
        <f>июл.25!I62+F62-E62</f>
        <v>-2240</v>
      </c>
    </row>
    <row r="63" spans="1:9" x14ac:dyDescent="0.25">
      <c r="A63" s="1"/>
      <c r="B63" s="1">
        <v>62</v>
      </c>
      <c r="C63" s="29"/>
      <c r="D63" s="67"/>
      <c r="E63" s="59">
        <v>2240</v>
      </c>
      <c r="F63" s="61">
        <v>2240</v>
      </c>
      <c r="G63" s="68" t="s">
        <v>512</v>
      </c>
      <c r="H63" s="60">
        <v>45873</v>
      </c>
      <c r="I63" s="2">
        <f>июл.25!I63+F63-E63</f>
        <v>0</v>
      </c>
    </row>
    <row r="64" spans="1:9" x14ac:dyDescent="0.25">
      <c r="A64" s="1"/>
      <c r="B64" s="1">
        <v>63</v>
      </c>
      <c r="C64" s="29"/>
      <c r="D64" s="67"/>
      <c r="E64" s="59">
        <v>2240</v>
      </c>
      <c r="F64" s="61">
        <v>2240</v>
      </c>
      <c r="G64" s="68" t="s">
        <v>513</v>
      </c>
      <c r="H64" s="60">
        <v>45875</v>
      </c>
      <c r="I64" s="2">
        <f>июл.25!I64+F64-E64</f>
        <v>0</v>
      </c>
    </row>
    <row r="65" spans="1:9" x14ac:dyDescent="0.25">
      <c r="A65" s="1"/>
      <c r="B65" s="1">
        <v>64</v>
      </c>
      <c r="C65" s="29"/>
      <c r="D65" s="67"/>
      <c r="E65" s="59">
        <v>2240</v>
      </c>
      <c r="F65" s="61">
        <v>2240</v>
      </c>
      <c r="G65" s="68" t="s">
        <v>514</v>
      </c>
      <c r="H65" s="60">
        <v>45876</v>
      </c>
      <c r="I65" s="2">
        <f>июл.25!I65+F65-E65</f>
        <v>0</v>
      </c>
    </row>
    <row r="66" spans="1:9" x14ac:dyDescent="0.25">
      <c r="A66" s="1"/>
      <c r="B66" s="1">
        <v>65</v>
      </c>
      <c r="C66" s="29"/>
      <c r="D66" s="67"/>
      <c r="E66" s="59">
        <v>2240</v>
      </c>
      <c r="F66" s="61">
        <v>2240</v>
      </c>
      <c r="G66" s="68" t="s">
        <v>515</v>
      </c>
      <c r="H66" s="60">
        <v>45870</v>
      </c>
      <c r="I66" s="2">
        <f>июл.25!I66+F66-E66</f>
        <v>0</v>
      </c>
    </row>
    <row r="67" spans="1:9" x14ac:dyDescent="0.25">
      <c r="A67" s="1"/>
      <c r="B67" s="1">
        <v>66</v>
      </c>
      <c r="C67" s="29"/>
      <c r="D67" s="67"/>
      <c r="E67" s="59">
        <v>2240</v>
      </c>
      <c r="F67" s="61">
        <v>2240</v>
      </c>
      <c r="G67" s="68" t="s">
        <v>516</v>
      </c>
      <c r="H67" s="60">
        <v>45875</v>
      </c>
      <c r="I67" s="2">
        <f>июл.25!I67+F67-E67</f>
        <v>0</v>
      </c>
    </row>
    <row r="68" spans="1:9" x14ac:dyDescent="0.25">
      <c r="A68" s="1"/>
      <c r="B68" s="1">
        <v>67</v>
      </c>
      <c r="C68" s="29"/>
      <c r="D68" s="67"/>
      <c r="E68" s="59">
        <v>2240</v>
      </c>
      <c r="F68" s="61">
        <v>2240</v>
      </c>
      <c r="G68" s="68" t="s">
        <v>517</v>
      </c>
      <c r="H68" s="60">
        <v>45880</v>
      </c>
      <c r="I68" s="2">
        <f>июл.25!I68+F68-E68</f>
        <v>-2240</v>
      </c>
    </row>
    <row r="69" spans="1:9" x14ac:dyDescent="0.25">
      <c r="A69" s="1"/>
      <c r="B69" s="1">
        <v>68</v>
      </c>
      <c r="C69" s="29"/>
      <c r="D69" s="67"/>
      <c r="E69" s="59">
        <v>2240</v>
      </c>
      <c r="F69" s="61">
        <v>2240</v>
      </c>
      <c r="G69" s="68" t="s">
        <v>518</v>
      </c>
      <c r="H69" s="60">
        <v>45873</v>
      </c>
      <c r="I69" s="2">
        <f>июл.25!I69+F69-E69</f>
        <v>103040</v>
      </c>
    </row>
    <row r="70" spans="1:9" x14ac:dyDescent="0.25">
      <c r="A70" s="28"/>
      <c r="B70" s="1">
        <v>69</v>
      </c>
      <c r="C70" s="20"/>
      <c r="D70" s="67"/>
      <c r="E70" s="59">
        <v>2240</v>
      </c>
      <c r="F70" s="61"/>
      <c r="G70" s="68"/>
      <c r="H70" s="60"/>
      <c r="I70" s="2">
        <f>июл.25!I70+F70-E70</f>
        <v>-17920</v>
      </c>
    </row>
    <row r="71" spans="1:9" x14ac:dyDescent="0.25">
      <c r="A71" s="27"/>
      <c r="B71" s="1">
        <v>70</v>
      </c>
      <c r="C71" s="29"/>
      <c r="D71" s="67"/>
      <c r="E71" s="59">
        <v>2240</v>
      </c>
      <c r="F71" s="61"/>
      <c r="G71" s="68"/>
      <c r="H71" s="60"/>
      <c r="I71" s="2">
        <f>июл.25!I71+F71-E71</f>
        <v>-7920</v>
      </c>
    </row>
    <row r="72" spans="1:9" x14ac:dyDescent="0.25">
      <c r="A72" s="1"/>
      <c r="B72" s="1">
        <v>71</v>
      </c>
      <c r="C72" s="29"/>
      <c r="D72" s="67"/>
      <c r="E72" s="59">
        <v>2240</v>
      </c>
      <c r="F72" s="61">
        <v>2240</v>
      </c>
      <c r="G72" s="68" t="s">
        <v>519</v>
      </c>
      <c r="H72" s="60">
        <v>45873</v>
      </c>
      <c r="I72" s="2">
        <f>июл.25!I72+F72-E72</f>
        <v>0</v>
      </c>
    </row>
    <row r="73" spans="1:9" x14ac:dyDescent="0.25">
      <c r="A73" s="1"/>
      <c r="B73" s="1">
        <v>72</v>
      </c>
      <c r="C73" s="29"/>
      <c r="D73" s="67"/>
      <c r="E73" s="59"/>
      <c r="F73" s="61"/>
      <c r="G73" s="68"/>
      <c r="H73" s="60"/>
      <c r="I73" s="2">
        <f>июл.25!I73+F73-E73</f>
        <v>0</v>
      </c>
    </row>
    <row r="74" spans="1:9" x14ac:dyDescent="0.25">
      <c r="A74" s="1"/>
      <c r="B74" s="1">
        <v>73</v>
      </c>
      <c r="C74" s="29"/>
      <c r="D74" s="67"/>
      <c r="E74" s="59"/>
      <c r="F74" s="61"/>
      <c r="G74" s="68"/>
      <c r="H74" s="60"/>
      <c r="I74" s="2">
        <f>июл.25!I74+F74-E74</f>
        <v>0</v>
      </c>
    </row>
    <row r="75" spans="1:9" x14ac:dyDescent="0.25">
      <c r="A75" s="27"/>
      <c r="B75" s="1">
        <v>74</v>
      </c>
      <c r="C75" s="29"/>
      <c r="D75" s="67"/>
      <c r="E75" s="59">
        <v>2240</v>
      </c>
      <c r="F75" s="61"/>
      <c r="G75" s="68"/>
      <c r="H75" s="60"/>
      <c r="I75" s="2">
        <f>июл.25!I75+F75-E75</f>
        <v>-2240</v>
      </c>
    </row>
    <row r="76" spans="1:9" x14ac:dyDescent="0.25">
      <c r="A76" s="1"/>
      <c r="B76" s="1">
        <v>75</v>
      </c>
      <c r="C76" s="29"/>
      <c r="D76" s="67"/>
      <c r="E76" s="59">
        <v>2240</v>
      </c>
      <c r="F76" s="61">
        <v>2240</v>
      </c>
      <c r="G76" s="68" t="s">
        <v>520</v>
      </c>
      <c r="H76" s="60">
        <v>45880</v>
      </c>
      <c r="I76" s="2">
        <f>июл.25!I76+F76-E76</f>
        <v>0</v>
      </c>
    </row>
    <row r="77" spans="1:9" x14ac:dyDescent="0.25">
      <c r="A77" s="1"/>
      <c r="B77" s="1">
        <v>76</v>
      </c>
      <c r="C77" s="29"/>
      <c r="D77" s="67"/>
      <c r="E77" s="59">
        <v>2240</v>
      </c>
      <c r="F77" s="61">
        <v>2240</v>
      </c>
      <c r="G77" s="68" t="s">
        <v>521</v>
      </c>
      <c r="H77" s="60">
        <v>45873</v>
      </c>
      <c r="I77" s="2">
        <f>июл.25!I77+F77-E77</f>
        <v>0</v>
      </c>
    </row>
    <row r="78" spans="1:9" x14ac:dyDescent="0.25">
      <c r="A78" s="27"/>
      <c r="B78" s="1">
        <v>77</v>
      </c>
      <c r="C78" s="29"/>
      <c r="D78" s="67"/>
      <c r="E78" s="59">
        <v>2240</v>
      </c>
      <c r="F78" s="61">
        <v>2240</v>
      </c>
      <c r="G78" s="68" t="s">
        <v>522</v>
      </c>
      <c r="H78" s="60">
        <v>45889</v>
      </c>
      <c r="I78" s="2">
        <f>июл.25!I78+F78-E78</f>
        <v>8960</v>
      </c>
    </row>
    <row r="79" spans="1:9" x14ac:dyDescent="0.25">
      <c r="A79" s="1"/>
      <c r="B79" s="1">
        <v>78</v>
      </c>
      <c r="C79" s="29"/>
      <c r="D79" s="67"/>
      <c r="E79" s="59">
        <v>0</v>
      </c>
      <c r="F79" s="61"/>
      <c r="G79" s="68"/>
      <c r="H79" s="60"/>
      <c r="I79" s="2">
        <f>июл.25!I79+F79-E79</f>
        <v>0</v>
      </c>
    </row>
    <row r="80" spans="1:9" x14ac:dyDescent="0.25">
      <c r="A80" s="1"/>
      <c r="B80" s="1">
        <v>79</v>
      </c>
      <c r="C80" s="29"/>
      <c r="D80" s="67"/>
      <c r="E80" s="59">
        <v>2240</v>
      </c>
      <c r="F80" s="61">
        <v>2240</v>
      </c>
      <c r="G80" s="68" t="s">
        <v>523</v>
      </c>
      <c r="H80" s="60">
        <v>45870</v>
      </c>
      <c r="I80" s="2">
        <f>июл.25!I80+F80-E80</f>
        <v>0</v>
      </c>
    </row>
    <row r="81" spans="1:9" x14ac:dyDescent="0.25">
      <c r="A81" s="1"/>
      <c r="B81" s="1">
        <v>80</v>
      </c>
      <c r="C81" s="29"/>
      <c r="D81" s="67"/>
      <c r="E81" s="59">
        <v>0</v>
      </c>
      <c r="F81" s="61"/>
      <c r="G81" s="68"/>
      <c r="H81" s="60"/>
      <c r="I81" s="2">
        <f>июл.25!I81+F81-E81</f>
        <v>0</v>
      </c>
    </row>
    <row r="82" spans="1:9" x14ac:dyDescent="0.25">
      <c r="A82" s="1"/>
      <c r="B82" s="1">
        <v>81</v>
      </c>
      <c r="C82" s="29"/>
      <c r="D82" s="67"/>
      <c r="E82" s="59">
        <v>2240</v>
      </c>
      <c r="F82" s="61">
        <v>2240</v>
      </c>
      <c r="G82" s="68" t="s">
        <v>524</v>
      </c>
      <c r="H82" s="60">
        <v>45884</v>
      </c>
      <c r="I82" s="2">
        <f>июл.25!I82+F82-E82</f>
        <v>0</v>
      </c>
    </row>
    <row r="83" spans="1:9" x14ac:dyDescent="0.25">
      <c r="A83" s="1"/>
      <c r="B83" s="1">
        <v>82</v>
      </c>
      <c r="C83" s="20"/>
      <c r="D83" s="67"/>
      <c r="E83" s="59">
        <v>2240</v>
      </c>
      <c r="F83" s="61"/>
      <c r="G83" s="68"/>
      <c r="H83" s="60"/>
      <c r="I83" s="2">
        <f>июл.25!I83+F83-E83</f>
        <v>-4480</v>
      </c>
    </row>
    <row r="84" spans="1:9" x14ac:dyDescent="0.25">
      <c r="A84" s="27"/>
      <c r="B84" s="1">
        <v>83</v>
      </c>
      <c r="C84" s="20"/>
      <c r="D84" s="67"/>
      <c r="E84" s="59">
        <v>2240</v>
      </c>
      <c r="F84" s="61">
        <v>2240</v>
      </c>
      <c r="G84" s="68" t="s">
        <v>525</v>
      </c>
      <c r="H84" s="60">
        <v>45873</v>
      </c>
      <c r="I84" s="2">
        <f>июл.25!I84+F84-E84</f>
        <v>-2220</v>
      </c>
    </row>
    <row r="85" spans="1:9" x14ac:dyDescent="0.25">
      <c r="A85" s="1"/>
      <c r="B85" s="1">
        <v>84</v>
      </c>
      <c r="C85" s="29"/>
      <c r="D85" s="67"/>
      <c r="E85" s="59">
        <v>2240</v>
      </c>
      <c r="F85" s="61">
        <v>5000</v>
      </c>
      <c r="G85" s="68" t="s">
        <v>526</v>
      </c>
      <c r="H85" s="60">
        <v>45880</v>
      </c>
      <c r="I85" s="2">
        <f>июл.25!I85+F85-E85</f>
        <v>7080</v>
      </c>
    </row>
    <row r="86" spans="1:9" x14ac:dyDescent="0.25">
      <c r="A86" s="1"/>
      <c r="B86" s="1">
        <v>85</v>
      </c>
      <c r="C86" s="29"/>
      <c r="D86" s="67"/>
      <c r="E86" s="59"/>
      <c r="F86" s="61"/>
      <c r="G86" s="68"/>
      <c r="H86" s="60"/>
      <c r="I86" s="2">
        <f>июл.25!I86+F86-E86</f>
        <v>0</v>
      </c>
    </row>
    <row r="87" spans="1:9" x14ac:dyDescent="0.25">
      <c r="A87" s="1"/>
      <c r="B87" s="1">
        <v>86</v>
      </c>
      <c r="C87" s="29"/>
      <c r="D87" s="67"/>
      <c r="E87" s="59">
        <v>2240</v>
      </c>
      <c r="F87" s="61">
        <v>2240</v>
      </c>
      <c r="G87" s="68" t="s">
        <v>527</v>
      </c>
      <c r="H87" s="60">
        <v>45873</v>
      </c>
      <c r="I87" s="2">
        <f>июл.25!I87+F87-E87</f>
        <v>0</v>
      </c>
    </row>
    <row r="88" spans="1:9" x14ac:dyDescent="0.25">
      <c r="A88" s="28"/>
      <c r="B88" s="1">
        <v>87</v>
      </c>
      <c r="C88" s="29"/>
      <c r="D88" s="67"/>
      <c r="E88" s="59">
        <v>2240</v>
      </c>
      <c r="F88" s="61">
        <v>6720</v>
      </c>
      <c r="G88" s="68" t="s">
        <v>528</v>
      </c>
      <c r="H88" s="60">
        <v>45888</v>
      </c>
      <c r="I88" s="2">
        <f>июл.25!I88+F88-E88</f>
        <v>2240</v>
      </c>
    </row>
    <row r="89" spans="1:9" x14ac:dyDescent="0.25">
      <c r="A89" s="1"/>
      <c r="B89" s="1">
        <v>88</v>
      </c>
      <c r="C89" s="29"/>
      <c r="D89" s="67"/>
      <c r="E89" s="59">
        <v>2240</v>
      </c>
      <c r="F89" s="61"/>
      <c r="G89" s="68"/>
      <c r="H89" s="60"/>
      <c r="I89" s="2">
        <f>июл.25!I89+F89-E89</f>
        <v>-2240</v>
      </c>
    </row>
    <row r="90" spans="1:9" x14ac:dyDescent="0.25">
      <c r="A90" s="1"/>
      <c r="B90" s="1">
        <v>89</v>
      </c>
      <c r="C90" s="29"/>
      <c r="D90" s="67"/>
      <c r="E90" s="59">
        <v>2240</v>
      </c>
      <c r="F90" s="61">
        <v>2240</v>
      </c>
      <c r="G90" s="68" t="s">
        <v>529</v>
      </c>
      <c r="H90" s="60">
        <v>45882</v>
      </c>
      <c r="I90" s="2">
        <f>июл.25!I90+F90-E90</f>
        <v>0</v>
      </c>
    </row>
    <row r="91" spans="1:9" x14ac:dyDescent="0.25">
      <c r="A91" s="1"/>
      <c r="B91" s="1">
        <v>90</v>
      </c>
      <c r="C91" s="29"/>
      <c r="D91" s="67"/>
      <c r="E91" s="59">
        <v>2240</v>
      </c>
      <c r="F91" s="61">
        <v>4440</v>
      </c>
      <c r="G91" s="68" t="s">
        <v>530</v>
      </c>
      <c r="H91" s="60">
        <v>45873</v>
      </c>
      <c r="I91" s="2">
        <f>июл.25!I91+F91-E91</f>
        <v>-40</v>
      </c>
    </row>
    <row r="92" spans="1:9" x14ac:dyDescent="0.25">
      <c r="A92" s="1"/>
      <c r="B92" s="1">
        <v>91</v>
      </c>
      <c r="C92" s="29"/>
      <c r="D92" s="67"/>
      <c r="E92" s="59">
        <v>2240</v>
      </c>
      <c r="F92" s="61">
        <v>20000</v>
      </c>
      <c r="G92" s="68" t="s">
        <v>531</v>
      </c>
      <c r="H92" s="60">
        <v>45873</v>
      </c>
      <c r="I92" s="2">
        <f>июл.25!I92+F92-E92</f>
        <v>2080</v>
      </c>
    </row>
    <row r="93" spans="1:9" x14ac:dyDescent="0.25">
      <c r="A93" s="1"/>
      <c r="B93" s="1">
        <v>92</v>
      </c>
      <c r="C93" s="29"/>
      <c r="D93" s="67"/>
      <c r="E93" s="59">
        <v>2240</v>
      </c>
      <c r="F93" s="61"/>
      <c r="G93" s="68"/>
      <c r="H93" s="60"/>
      <c r="I93" s="2">
        <f>июл.25!I93+F93-E93</f>
        <v>2240</v>
      </c>
    </row>
    <row r="94" spans="1:9" x14ac:dyDescent="0.25">
      <c r="A94" s="1"/>
      <c r="B94" s="1">
        <v>93</v>
      </c>
      <c r="C94" s="29"/>
      <c r="D94" s="67"/>
      <c r="E94" s="59"/>
      <c r="F94" s="61"/>
      <c r="G94" s="68"/>
      <c r="H94" s="60"/>
      <c r="I94" s="2">
        <f>июл.25!I94+F94-E94</f>
        <v>0</v>
      </c>
    </row>
    <row r="95" spans="1:9" x14ac:dyDescent="0.25">
      <c r="A95" s="1"/>
      <c r="B95" s="1">
        <v>94</v>
      </c>
      <c r="C95" s="29"/>
      <c r="D95" s="67"/>
      <c r="E95" s="59">
        <v>2240</v>
      </c>
      <c r="F95" s="61">
        <f>2240+2240</f>
        <v>4480</v>
      </c>
      <c r="G95" s="68" t="s">
        <v>532</v>
      </c>
      <c r="H95" s="60" t="s">
        <v>533</v>
      </c>
      <c r="I95" s="2">
        <f>июл.25!I95+F95-E95</f>
        <v>0</v>
      </c>
    </row>
    <row r="96" spans="1:9" x14ac:dyDescent="0.25">
      <c r="A96" s="1"/>
      <c r="B96" s="1">
        <v>95</v>
      </c>
      <c r="C96" s="29"/>
      <c r="D96" s="67"/>
      <c r="E96" s="59">
        <v>2240</v>
      </c>
      <c r="F96" s="61">
        <f>2240+2240</f>
        <v>4480</v>
      </c>
      <c r="G96" s="68" t="s">
        <v>534</v>
      </c>
      <c r="H96" s="60" t="s">
        <v>533</v>
      </c>
      <c r="I96" s="2">
        <f>июл.25!I96+F96-E96</f>
        <v>2240</v>
      </c>
    </row>
    <row r="97" spans="1:9" x14ac:dyDescent="0.25">
      <c r="A97" s="1"/>
      <c r="B97" s="1">
        <v>96</v>
      </c>
      <c r="C97" s="20"/>
      <c r="D97" s="67"/>
      <c r="E97" s="59">
        <v>2240</v>
      </c>
      <c r="F97" s="61">
        <v>2240</v>
      </c>
      <c r="G97" s="68" t="s">
        <v>535</v>
      </c>
      <c r="H97" s="60">
        <v>45897</v>
      </c>
      <c r="I97" s="2">
        <f>июл.25!I97+F97-E97</f>
        <v>-2240</v>
      </c>
    </row>
    <row r="98" spans="1:9" x14ac:dyDescent="0.25">
      <c r="A98" s="1"/>
      <c r="B98" s="1">
        <v>97</v>
      </c>
      <c r="C98" s="29"/>
      <c r="D98" s="67"/>
      <c r="E98" s="59">
        <v>2240</v>
      </c>
      <c r="F98" s="61"/>
      <c r="G98" s="68"/>
      <c r="H98" s="60"/>
      <c r="I98" s="2">
        <f>июл.25!I98+F98-E98</f>
        <v>-7920</v>
      </c>
    </row>
    <row r="99" spans="1:9" x14ac:dyDescent="0.25">
      <c r="A99" s="1"/>
      <c r="B99" s="1">
        <v>98</v>
      </c>
      <c r="C99" s="29"/>
      <c r="D99" s="67"/>
      <c r="E99" s="59">
        <v>2240</v>
      </c>
      <c r="F99" s="61">
        <v>2240</v>
      </c>
      <c r="G99" s="68" t="s">
        <v>536</v>
      </c>
      <c r="H99" s="60">
        <v>45882</v>
      </c>
      <c r="I99" s="2">
        <f>июл.25!I99+F99-E99</f>
        <v>0</v>
      </c>
    </row>
    <row r="100" spans="1:9" x14ac:dyDescent="0.25">
      <c r="A100" s="1"/>
      <c r="B100" s="1">
        <v>99</v>
      </c>
      <c r="C100" s="29"/>
      <c r="D100" s="67"/>
      <c r="E100" s="59">
        <v>2240</v>
      </c>
      <c r="F100" s="61">
        <v>2240</v>
      </c>
      <c r="G100" s="68" t="s">
        <v>537</v>
      </c>
      <c r="H100" s="60">
        <v>45884</v>
      </c>
      <c r="I100" s="2">
        <f>июл.25!I100+F100-E100</f>
        <v>0</v>
      </c>
    </row>
    <row r="101" spans="1:9" x14ac:dyDescent="0.25">
      <c r="A101" s="1"/>
      <c r="B101" s="1">
        <v>100</v>
      </c>
      <c r="C101" s="29"/>
      <c r="D101" s="67"/>
      <c r="E101" s="59">
        <v>2240</v>
      </c>
      <c r="F101" s="61"/>
      <c r="G101" s="68"/>
      <c r="H101" s="60"/>
      <c r="I101" s="2">
        <f>июл.25!I101+F101-E101</f>
        <v>-7920</v>
      </c>
    </row>
    <row r="102" spans="1:9" x14ac:dyDescent="0.25">
      <c r="A102" s="1"/>
      <c r="B102" s="1">
        <v>101</v>
      </c>
      <c r="C102" s="29"/>
      <c r="D102" s="67"/>
      <c r="E102" s="59"/>
      <c r="F102" s="61"/>
      <c r="G102" s="68"/>
      <c r="H102" s="60"/>
      <c r="I102" s="2">
        <f>июл.25!I102+F102-E102</f>
        <v>0</v>
      </c>
    </row>
    <row r="103" spans="1:9" x14ac:dyDescent="0.25">
      <c r="A103" s="1"/>
      <c r="B103" s="1">
        <v>102</v>
      </c>
      <c r="C103" s="29"/>
      <c r="D103" s="67"/>
      <c r="E103" s="59">
        <v>2240</v>
      </c>
      <c r="F103" s="61"/>
      <c r="G103" s="68"/>
      <c r="H103" s="60"/>
      <c r="I103" s="2">
        <f>июл.25!I103+F103-E103</f>
        <v>-7920</v>
      </c>
    </row>
    <row r="104" spans="1:9" x14ac:dyDescent="0.25">
      <c r="A104" s="1"/>
      <c r="B104" s="1">
        <v>103</v>
      </c>
      <c r="C104" s="29"/>
      <c r="D104" s="67"/>
      <c r="E104" s="59">
        <v>2240</v>
      </c>
      <c r="F104" s="61"/>
      <c r="G104" s="68"/>
      <c r="H104" s="60"/>
      <c r="I104" s="2">
        <f>июл.25!I104+F104-E104</f>
        <v>0</v>
      </c>
    </row>
    <row r="105" spans="1:9" x14ac:dyDescent="0.25">
      <c r="A105" s="1"/>
      <c r="B105" s="1">
        <v>104</v>
      </c>
      <c r="C105" s="29"/>
      <c r="D105" s="67"/>
      <c r="E105" s="59">
        <v>2240</v>
      </c>
      <c r="F105" s="61">
        <v>2240</v>
      </c>
      <c r="G105" s="68" t="s">
        <v>538</v>
      </c>
      <c r="H105" s="60">
        <v>45873</v>
      </c>
      <c r="I105" s="2">
        <f>июл.25!I105+F105-E105</f>
        <v>0</v>
      </c>
    </row>
    <row r="106" spans="1:9" x14ac:dyDescent="0.25">
      <c r="A106" s="1"/>
      <c r="B106" s="1">
        <v>105</v>
      </c>
      <c r="C106" s="29"/>
      <c r="D106" s="67"/>
      <c r="E106" s="59">
        <v>2240</v>
      </c>
      <c r="F106" s="61"/>
      <c r="G106" s="68"/>
      <c r="H106" s="60"/>
      <c r="I106" s="2">
        <f>июл.25!I106+F106-E106</f>
        <v>-17920</v>
      </c>
    </row>
    <row r="107" spans="1:9" x14ac:dyDescent="0.25">
      <c r="A107" s="1"/>
      <c r="B107" s="1">
        <v>106</v>
      </c>
      <c r="C107" s="29"/>
      <c r="D107" s="67"/>
      <c r="E107" s="59">
        <v>2240</v>
      </c>
      <c r="F107" s="61"/>
      <c r="G107" s="68"/>
      <c r="H107" s="60"/>
      <c r="I107" s="2">
        <f>июл.25!I107+F107-E107</f>
        <v>39588</v>
      </c>
    </row>
    <row r="108" spans="1:9" x14ac:dyDescent="0.25">
      <c r="A108" s="1"/>
      <c r="B108" s="1">
        <v>107</v>
      </c>
      <c r="C108" s="29"/>
      <c r="D108" s="67"/>
      <c r="E108" s="59">
        <v>2240</v>
      </c>
      <c r="F108" s="61"/>
      <c r="G108" s="68"/>
      <c r="H108" s="60"/>
      <c r="I108" s="2">
        <f>июл.25!I108+F108-E108</f>
        <v>-4480</v>
      </c>
    </row>
    <row r="109" spans="1:9" x14ac:dyDescent="0.25">
      <c r="A109" s="1"/>
      <c r="B109" s="1">
        <v>108</v>
      </c>
      <c r="C109" s="29"/>
      <c r="D109" s="67"/>
      <c r="E109" s="59"/>
      <c r="F109" s="61"/>
      <c r="G109" s="68"/>
      <c r="H109" s="60"/>
      <c r="I109" s="2">
        <f>июл.25!I109+F109-E109</f>
        <v>0</v>
      </c>
    </row>
    <row r="110" spans="1:9" x14ac:dyDescent="0.25">
      <c r="A110" s="1"/>
      <c r="B110" s="1">
        <v>109</v>
      </c>
      <c r="C110" s="29"/>
      <c r="D110" s="67"/>
      <c r="E110" s="59"/>
      <c r="F110" s="61"/>
      <c r="G110" s="68"/>
      <c r="H110" s="60"/>
      <c r="I110" s="2">
        <f>июл.25!I110+F110-E110</f>
        <v>0</v>
      </c>
    </row>
    <row r="111" spans="1:9" x14ac:dyDescent="0.25">
      <c r="A111" s="1"/>
      <c r="B111" s="1">
        <v>110</v>
      </c>
      <c r="C111" s="29"/>
      <c r="D111" s="67"/>
      <c r="E111" s="59">
        <v>2240</v>
      </c>
      <c r="F111" s="61"/>
      <c r="G111" s="68"/>
      <c r="H111" s="60"/>
      <c r="I111" s="2">
        <f>июл.25!I111+F111-E111</f>
        <v>-17920</v>
      </c>
    </row>
    <row r="112" spans="1:9" x14ac:dyDescent="0.25">
      <c r="A112" s="1"/>
      <c r="B112" s="1">
        <v>111</v>
      </c>
      <c r="C112" s="29"/>
      <c r="D112" s="67"/>
      <c r="E112" s="59">
        <v>2240</v>
      </c>
      <c r="F112" s="61"/>
      <c r="G112" s="68"/>
      <c r="H112" s="60"/>
      <c r="I112" s="2">
        <f>июл.25!I112+F112-E112</f>
        <v>2240</v>
      </c>
    </row>
    <row r="113" spans="1:9" x14ac:dyDescent="0.25">
      <c r="A113" s="1"/>
      <c r="B113" s="1">
        <v>112</v>
      </c>
      <c r="C113" s="29"/>
      <c r="D113" s="67"/>
      <c r="E113" s="59">
        <v>2240</v>
      </c>
      <c r="F113" s="61"/>
      <c r="G113" s="68"/>
      <c r="H113" s="60"/>
      <c r="I113" s="2">
        <f>июл.25!I113+F113-E113</f>
        <v>80</v>
      </c>
    </row>
    <row r="114" spans="1:9" x14ac:dyDescent="0.25">
      <c r="A114" s="1"/>
      <c r="B114" s="1">
        <v>113</v>
      </c>
      <c r="C114" s="29"/>
      <c r="D114" s="67"/>
      <c r="E114" s="59">
        <v>0</v>
      </c>
      <c r="F114" s="61"/>
      <c r="G114" s="68"/>
      <c r="H114" s="60"/>
      <c r="I114" s="2">
        <f>июл.25!I114+F114-E114</f>
        <v>0</v>
      </c>
    </row>
    <row r="115" spans="1:9" x14ac:dyDescent="0.25">
      <c r="A115" s="28"/>
      <c r="B115" s="1">
        <v>114</v>
      </c>
      <c r="C115" s="29"/>
      <c r="D115" s="67"/>
      <c r="E115" s="59">
        <v>2240</v>
      </c>
      <c r="F115" s="61"/>
      <c r="G115" s="68"/>
      <c r="H115" s="60"/>
      <c r="I115" s="2">
        <f>июл.25!I115+F115-E115</f>
        <v>7960</v>
      </c>
    </row>
    <row r="116" spans="1:9" x14ac:dyDescent="0.25">
      <c r="A116" s="1"/>
      <c r="B116" s="1">
        <v>115</v>
      </c>
      <c r="C116" s="29"/>
      <c r="D116" s="67"/>
      <c r="E116" s="59">
        <v>2240</v>
      </c>
      <c r="F116" s="61"/>
      <c r="G116" s="68"/>
      <c r="H116" s="60"/>
      <c r="I116" s="2">
        <f>июл.25!I116+F116-E116</f>
        <v>4480</v>
      </c>
    </row>
    <row r="117" spans="1:9" x14ac:dyDescent="0.25">
      <c r="A117" s="1"/>
      <c r="B117" s="1">
        <v>116</v>
      </c>
      <c r="C117" s="20"/>
      <c r="D117" s="67"/>
      <c r="E117" s="59">
        <v>2240</v>
      </c>
      <c r="F117" s="61"/>
      <c r="G117" s="68"/>
      <c r="H117" s="60"/>
      <c r="I117" s="2">
        <f>июл.25!I117+F117-E117</f>
        <v>4480</v>
      </c>
    </row>
    <row r="118" spans="1:9" x14ac:dyDescent="0.25">
      <c r="A118" s="1"/>
      <c r="B118" s="1">
        <v>117</v>
      </c>
      <c r="C118" s="29"/>
      <c r="D118" s="67"/>
      <c r="E118" s="59">
        <v>2240</v>
      </c>
      <c r="F118" s="61"/>
      <c r="G118" s="68"/>
      <c r="H118" s="60"/>
      <c r="I118" s="2">
        <f>июл.25!I118+F118-E118</f>
        <v>-2400</v>
      </c>
    </row>
    <row r="119" spans="1:9" x14ac:dyDescent="0.25">
      <c r="A119" s="1"/>
      <c r="B119" s="1">
        <v>118</v>
      </c>
      <c r="C119" s="29"/>
      <c r="D119" s="67"/>
      <c r="E119" s="59">
        <v>2240</v>
      </c>
      <c r="F119" s="61">
        <v>2240</v>
      </c>
      <c r="G119" s="68" t="s">
        <v>539</v>
      </c>
      <c r="H119" s="60">
        <v>45881</v>
      </c>
      <c r="I119" s="2">
        <f>июл.25!I119+F119-E119</f>
        <v>0</v>
      </c>
    </row>
    <row r="120" spans="1:9" x14ac:dyDescent="0.25">
      <c r="A120" s="1"/>
      <c r="B120" s="1">
        <v>119</v>
      </c>
      <c r="C120" s="29"/>
      <c r="D120" s="67"/>
      <c r="E120" s="59">
        <v>2240</v>
      </c>
      <c r="F120" s="61"/>
      <c r="G120" s="68"/>
      <c r="H120" s="60"/>
      <c r="I120" s="2">
        <f>июл.25!I120+F120-E120</f>
        <v>8960</v>
      </c>
    </row>
    <row r="121" spans="1:9" x14ac:dyDescent="0.25">
      <c r="A121" s="1"/>
      <c r="B121" s="1">
        <v>120</v>
      </c>
      <c r="C121" s="29"/>
      <c r="D121" s="67"/>
      <c r="E121" s="59"/>
      <c r="F121" s="61"/>
      <c r="G121" s="68"/>
      <c r="H121" s="60"/>
      <c r="I121" s="2">
        <f>июл.25!I121+F121-E121</f>
        <v>0</v>
      </c>
    </row>
    <row r="122" spans="1:9" x14ac:dyDescent="0.25">
      <c r="A122" s="1"/>
      <c r="B122" s="1">
        <v>121</v>
      </c>
      <c r="C122" s="29"/>
      <c r="D122" s="67"/>
      <c r="E122" s="59"/>
      <c r="F122" s="61"/>
      <c r="G122" s="68"/>
      <c r="H122" s="60"/>
      <c r="I122" s="2">
        <f>июл.25!I122+F122-E122</f>
        <v>0</v>
      </c>
    </row>
    <row r="123" spans="1:9" x14ac:dyDescent="0.25">
      <c r="A123" s="1"/>
      <c r="B123" s="1">
        <v>122</v>
      </c>
      <c r="C123" s="29"/>
      <c r="D123" s="67"/>
      <c r="E123" s="59"/>
      <c r="F123" s="61"/>
      <c r="G123" s="68"/>
      <c r="H123" s="60"/>
      <c r="I123" s="2">
        <f>июл.25!I123+F123-E123</f>
        <v>0</v>
      </c>
    </row>
    <row r="124" spans="1:9" x14ac:dyDescent="0.25">
      <c r="A124" s="1"/>
      <c r="B124" s="1">
        <v>123</v>
      </c>
      <c r="C124" s="29"/>
      <c r="D124" s="67"/>
      <c r="E124" s="59"/>
      <c r="F124" s="61"/>
      <c r="G124" s="68"/>
      <c r="H124" s="60"/>
      <c r="I124" s="2">
        <f>июл.25!I124+F124-E124</f>
        <v>0</v>
      </c>
    </row>
    <row r="125" spans="1:9" x14ac:dyDescent="0.25">
      <c r="A125" s="1"/>
      <c r="B125" s="1">
        <v>124</v>
      </c>
      <c r="C125" s="29"/>
      <c r="D125" s="67"/>
      <c r="E125" s="59"/>
      <c r="F125" s="61"/>
      <c r="G125" s="68"/>
      <c r="H125" s="60"/>
      <c r="I125" s="2">
        <f>июл.25!I125+F125-E125</f>
        <v>0</v>
      </c>
    </row>
    <row r="126" spans="1:9" x14ac:dyDescent="0.25">
      <c r="A126" s="1"/>
      <c r="B126" s="1">
        <v>125</v>
      </c>
      <c r="C126" s="29"/>
      <c r="D126" s="67"/>
      <c r="E126" s="59"/>
      <c r="F126" s="61"/>
      <c r="G126" s="68"/>
      <c r="H126" s="60"/>
      <c r="I126" s="2">
        <f>июл.25!I126+F126-E126</f>
        <v>0</v>
      </c>
    </row>
    <row r="127" spans="1:9" x14ac:dyDescent="0.25">
      <c r="A127" s="1"/>
      <c r="B127" s="1">
        <v>126</v>
      </c>
      <c r="C127" s="29"/>
      <c r="D127" s="67"/>
      <c r="E127" s="59"/>
      <c r="F127" s="61"/>
      <c r="G127" s="68"/>
      <c r="H127" s="60"/>
      <c r="I127" s="2">
        <f>июл.25!I127+F127-E127</f>
        <v>0</v>
      </c>
    </row>
    <row r="128" spans="1:9" x14ac:dyDescent="0.25">
      <c r="A128" s="1"/>
      <c r="B128" s="1">
        <v>127</v>
      </c>
      <c r="C128" s="29"/>
      <c r="D128" s="67"/>
      <c r="E128" s="59"/>
      <c r="F128" s="61"/>
      <c r="G128" s="68"/>
      <c r="H128" s="60"/>
      <c r="I128" s="2">
        <f>июл.25!I128+F128-E128</f>
        <v>0</v>
      </c>
    </row>
    <row r="129" spans="1:9" x14ac:dyDescent="0.25">
      <c r="A129" s="1"/>
      <c r="B129" s="1">
        <v>128</v>
      </c>
      <c r="C129" s="29"/>
      <c r="D129" s="67"/>
      <c r="E129" s="59"/>
      <c r="F129" s="61"/>
      <c r="G129" s="68"/>
      <c r="H129" s="60"/>
      <c r="I129" s="2">
        <f>июл.25!I129+F129-E129</f>
        <v>0</v>
      </c>
    </row>
    <row r="130" spans="1:9" x14ac:dyDescent="0.25">
      <c r="A130" s="1"/>
      <c r="B130" s="1">
        <v>129</v>
      </c>
      <c r="C130" s="29"/>
      <c r="D130" s="67"/>
      <c r="E130" s="59"/>
      <c r="F130" s="61"/>
      <c r="G130" s="68"/>
      <c r="H130" s="60"/>
      <c r="I130" s="2">
        <f>июл.25!I130+F130-E130</f>
        <v>0</v>
      </c>
    </row>
    <row r="131" spans="1:9" x14ac:dyDescent="0.25">
      <c r="A131" s="1"/>
      <c r="B131" s="1">
        <v>130</v>
      </c>
      <c r="C131" s="29"/>
      <c r="D131" s="67"/>
      <c r="E131" s="59"/>
      <c r="F131" s="61"/>
      <c r="G131" s="68"/>
      <c r="H131" s="60"/>
      <c r="I131" s="2">
        <f>июл.25!I131+F131-E131</f>
        <v>0</v>
      </c>
    </row>
    <row r="132" spans="1:9" x14ac:dyDescent="0.25">
      <c r="A132" s="1"/>
      <c r="B132" s="1">
        <v>131</v>
      </c>
      <c r="C132" s="29"/>
      <c r="D132" s="67"/>
      <c r="E132" s="59"/>
      <c r="F132" s="61"/>
      <c r="G132" s="68"/>
      <c r="H132" s="60"/>
      <c r="I132" s="2">
        <f>июл.25!I132+F132-E132</f>
        <v>0</v>
      </c>
    </row>
    <row r="133" spans="1:9" x14ac:dyDescent="0.25">
      <c r="B133" s="1">
        <v>132</v>
      </c>
      <c r="C133" s="29"/>
      <c r="D133" s="67"/>
      <c r="E133" s="59"/>
      <c r="F133" s="61"/>
      <c r="G133" s="68"/>
      <c r="H133" s="60"/>
      <c r="I133" s="2">
        <f>июл.25!I133+F133-E133</f>
        <v>0</v>
      </c>
    </row>
    <row r="134" spans="1:9" x14ac:dyDescent="0.25">
      <c r="B134" s="1">
        <v>133</v>
      </c>
      <c r="C134" s="29"/>
      <c r="D134" s="67"/>
      <c r="E134" s="59"/>
      <c r="F134" s="61"/>
      <c r="G134" s="68"/>
      <c r="H134" s="60"/>
      <c r="I134" s="2">
        <f>июл.25!I134+F134-E134</f>
        <v>0</v>
      </c>
    </row>
    <row r="135" spans="1:9" x14ac:dyDescent="0.25">
      <c r="B135" s="1">
        <v>134</v>
      </c>
      <c r="C135" s="29"/>
      <c r="D135" s="67"/>
      <c r="E135" s="59"/>
      <c r="F135" s="61"/>
      <c r="G135" s="68"/>
      <c r="H135" s="60"/>
      <c r="I135" s="2">
        <f>июл.25!I135+F135-E135</f>
        <v>0</v>
      </c>
    </row>
    <row r="136" spans="1:9" x14ac:dyDescent="0.25">
      <c r="B136" s="1">
        <v>135</v>
      </c>
      <c r="C136" s="29"/>
      <c r="D136" s="67"/>
      <c r="E136" s="59"/>
      <c r="F136" s="61"/>
      <c r="G136" s="68"/>
      <c r="H136" s="60"/>
      <c r="I136" s="2">
        <f>июл.25!I136+F136-E136</f>
        <v>0</v>
      </c>
    </row>
    <row r="137" spans="1:9" x14ac:dyDescent="0.25">
      <c r="B137" s="1">
        <v>136</v>
      </c>
      <c r="C137" s="29"/>
      <c r="D137" s="67"/>
      <c r="E137" s="59"/>
      <c r="F137" s="61"/>
      <c r="G137" s="68"/>
      <c r="H137" s="60"/>
      <c r="I137" s="2">
        <f>июл.25!I137+F137-E137</f>
        <v>0</v>
      </c>
    </row>
    <row r="138" spans="1:9" x14ac:dyDescent="0.25">
      <c r="B138" s="1">
        <v>137</v>
      </c>
      <c r="C138" s="29"/>
      <c r="D138" s="67"/>
      <c r="E138" s="59"/>
      <c r="F138" s="61"/>
      <c r="G138" s="68"/>
      <c r="H138" s="60"/>
      <c r="I138" s="2">
        <f>июл.25!I138+F138-E138</f>
        <v>0</v>
      </c>
    </row>
    <row r="139" spans="1:9" x14ac:dyDescent="0.25">
      <c r="B139" s="1">
        <v>138</v>
      </c>
      <c r="C139" s="29"/>
      <c r="D139" s="67"/>
      <c r="E139" s="59"/>
      <c r="F139" s="61"/>
      <c r="G139" s="68"/>
      <c r="H139" s="60"/>
      <c r="I139" s="2">
        <f>июл.25!I139+F139-E139</f>
        <v>0</v>
      </c>
    </row>
    <row r="140" spans="1:9" x14ac:dyDescent="0.25">
      <c r="B140" s="1">
        <v>139</v>
      </c>
      <c r="C140" s="29"/>
      <c r="D140" s="67"/>
      <c r="E140" s="59">
        <v>2240</v>
      </c>
      <c r="F140" s="61">
        <v>2240</v>
      </c>
      <c r="G140" s="68" t="s">
        <v>540</v>
      </c>
      <c r="H140" s="60">
        <v>45887</v>
      </c>
      <c r="I140" s="2">
        <f>июл.25!I140+F140-E140</f>
        <v>0</v>
      </c>
    </row>
    <row r="141" spans="1:9" x14ac:dyDescent="0.25">
      <c r="B141" s="1">
        <v>140</v>
      </c>
      <c r="C141" s="29"/>
      <c r="D141" s="67"/>
      <c r="E141" s="59">
        <v>2240</v>
      </c>
      <c r="F141" s="61">
        <v>4480</v>
      </c>
      <c r="G141" s="68" t="s">
        <v>541</v>
      </c>
      <c r="H141" s="60">
        <v>45891</v>
      </c>
      <c r="I141" s="2">
        <f>июл.25!I141+F141-E141</f>
        <v>2520</v>
      </c>
    </row>
    <row r="142" spans="1:9" x14ac:dyDescent="0.25">
      <c r="B142" s="1">
        <v>141</v>
      </c>
      <c r="C142" s="20"/>
      <c r="D142" s="67"/>
      <c r="E142" s="59">
        <v>2240</v>
      </c>
      <c r="F142" s="61"/>
      <c r="G142" s="68"/>
      <c r="H142" s="60"/>
      <c r="I142" s="2">
        <f>июл.25!I142+F142-E142</f>
        <v>-6970</v>
      </c>
    </row>
    <row r="143" spans="1:9" x14ac:dyDescent="0.25">
      <c r="B143" s="1">
        <v>142.143</v>
      </c>
      <c r="C143" s="29"/>
      <c r="D143" s="67"/>
      <c r="E143" s="59">
        <v>2240</v>
      </c>
      <c r="F143" s="61"/>
      <c r="G143" s="68"/>
      <c r="H143" s="60"/>
      <c r="I143" s="2">
        <f>июл.25!I143+F143-E143</f>
        <v>-3240</v>
      </c>
    </row>
    <row r="144" spans="1:9" x14ac:dyDescent="0.25">
      <c r="B144" s="1">
        <v>144</v>
      </c>
      <c r="C144" s="29"/>
      <c r="D144" s="67"/>
      <c r="E144" s="59">
        <v>1240</v>
      </c>
      <c r="F144" s="61"/>
      <c r="G144" s="68"/>
      <c r="H144" s="60"/>
      <c r="I144" s="2">
        <f>июл.25!I144+F144-E144</f>
        <v>-9920</v>
      </c>
    </row>
    <row r="145" spans="2:9" x14ac:dyDescent="0.25">
      <c r="B145" s="1">
        <v>145</v>
      </c>
      <c r="C145" s="29"/>
      <c r="D145" s="67"/>
      <c r="E145" s="59">
        <v>1240</v>
      </c>
      <c r="F145" s="61"/>
      <c r="G145" s="68"/>
      <c r="H145" s="60"/>
      <c r="I145" s="2">
        <f>июл.25!I145+F145-E145</f>
        <v>-1240</v>
      </c>
    </row>
    <row r="146" spans="2:9" x14ac:dyDescent="0.25">
      <c r="B146" s="1">
        <v>146</v>
      </c>
      <c r="C146" s="8"/>
      <c r="D146" s="67"/>
      <c r="E146" s="59">
        <v>1240</v>
      </c>
      <c r="F146" s="61"/>
      <c r="G146" s="68"/>
      <c r="H146" s="60"/>
      <c r="I146" s="2">
        <f>июл.25!I146+F146-E146</f>
        <v>13140</v>
      </c>
    </row>
    <row r="147" spans="2:9" x14ac:dyDescent="0.25">
      <c r="B147" s="1">
        <v>147</v>
      </c>
      <c r="C147" s="29"/>
      <c r="D147" s="67"/>
      <c r="E147" s="59">
        <v>1240</v>
      </c>
      <c r="F147" s="61"/>
      <c r="G147" s="68"/>
      <c r="H147" s="60"/>
      <c r="I147" s="2">
        <f>июл.25!I147+F147-E147</f>
        <v>-3720</v>
      </c>
    </row>
    <row r="148" spans="2:9" x14ac:dyDescent="0.25">
      <c r="B148" s="1">
        <v>148</v>
      </c>
      <c r="C148" s="29"/>
      <c r="D148" s="67"/>
      <c r="E148" s="59">
        <v>1240</v>
      </c>
      <c r="F148" s="61">
        <v>10000</v>
      </c>
      <c r="G148" s="68" t="s">
        <v>542</v>
      </c>
      <c r="H148" s="60">
        <v>45881</v>
      </c>
      <c r="I148" s="2">
        <f>июл.25!I148+F148-E148</f>
        <v>10080</v>
      </c>
    </row>
    <row r="149" spans="2:9" x14ac:dyDescent="0.25">
      <c r="B149" s="1">
        <v>149</v>
      </c>
      <c r="C149" s="29"/>
      <c r="D149" s="67"/>
      <c r="E149" s="59">
        <v>1240</v>
      </c>
      <c r="F149" s="61"/>
      <c r="G149" s="68"/>
      <c r="H149" s="60"/>
      <c r="I149" s="2">
        <f>июл.25!I149+F149-E149</f>
        <v>-3210</v>
      </c>
    </row>
    <row r="150" spans="2:9" x14ac:dyDescent="0.25">
      <c r="B150" s="1">
        <v>150</v>
      </c>
      <c r="C150" s="29"/>
      <c r="D150" s="67"/>
      <c r="E150" s="59">
        <v>1240</v>
      </c>
      <c r="F150" s="61">
        <v>1300</v>
      </c>
      <c r="G150" s="68" t="s">
        <v>543</v>
      </c>
      <c r="H150" s="60">
        <v>45873</v>
      </c>
      <c r="I150" s="2">
        <f>июл.25!I150+F150-E150</f>
        <v>-720</v>
      </c>
    </row>
    <row r="151" spans="2:9" x14ac:dyDescent="0.25">
      <c r="B151" s="1">
        <v>151</v>
      </c>
      <c r="C151" s="29"/>
      <c r="D151" s="67"/>
      <c r="E151" s="59">
        <v>1240</v>
      </c>
      <c r="F151" s="61">
        <v>1240</v>
      </c>
      <c r="G151" s="68" t="s">
        <v>544</v>
      </c>
      <c r="H151" s="60">
        <v>45894</v>
      </c>
      <c r="I151" s="2">
        <f>июл.25!I151+F151-E151</f>
        <v>0</v>
      </c>
    </row>
    <row r="152" spans="2:9" x14ac:dyDescent="0.25">
      <c r="B152" s="1">
        <v>152</v>
      </c>
      <c r="C152" s="29"/>
      <c r="D152" s="67"/>
      <c r="E152" s="59">
        <v>1240</v>
      </c>
      <c r="F152" s="61"/>
      <c r="G152" s="68"/>
      <c r="H152" s="60"/>
      <c r="I152" s="2">
        <f>июл.25!I152+F152-E152</f>
        <v>-9920</v>
      </c>
    </row>
    <row r="153" spans="2:9" x14ac:dyDescent="0.25">
      <c r="B153" s="1">
        <v>153</v>
      </c>
      <c r="C153" s="8"/>
      <c r="D153" s="67"/>
      <c r="E153" s="59">
        <v>1240</v>
      </c>
      <c r="F153" s="61">
        <v>1300</v>
      </c>
      <c r="G153" s="68" t="s">
        <v>545</v>
      </c>
      <c r="H153" s="60">
        <v>45881</v>
      </c>
      <c r="I153" s="2">
        <f>июл.25!I153+F153-E153</f>
        <v>-120</v>
      </c>
    </row>
    <row r="154" spans="2:9" x14ac:dyDescent="0.25">
      <c r="B154" s="1">
        <v>154</v>
      </c>
      <c r="C154" s="29"/>
      <c r="D154" s="67"/>
      <c r="E154" s="59">
        <v>1240</v>
      </c>
      <c r="F154" s="61"/>
      <c r="G154" s="68"/>
      <c r="H154" s="60"/>
      <c r="I154" s="2">
        <f>июл.25!I154+F154-E154</f>
        <v>-7920</v>
      </c>
    </row>
    <row r="155" spans="2:9" x14ac:dyDescent="0.25">
      <c r="B155" s="1">
        <v>155</v>
      </c>
      <c r="C155" s="29"/>
      <c r="D155" s="67"/>
      <c r="E155" s="59">
        <v>1240</v>
      </c>
      <c r="F155" s="61"/>
      <c r="G155" s="68"/>
      <c r="H155" s="60"/>
      <c r="I155" s="2">
        <f>июл.25!I155+F155-E155</f>
        <v>-9920</v>
      </c>
    </row>
    <row r="156" spans="2:9" x14ac:dyDescent="0.25">
      <c r="B156" s="1">
        <v>156</v>
      </c>
      <c r="C156" s="29"/>
      <c r="D156" s="67"/>
      <c r="E156" s="59">
        <v>1240</v>
      </c>
      <c r="F156" s="61">
        <v>6200</v>
      </c>
      <c r="G156" s="68" t="s">
        <v>546</v>
      </c>
      <c r="H156" s="60">
        <v>45889</v>
      </c>
      <c r="I156" s="2">
        <f>июл.25!I156+F156-E156</f>
        <v>1240</v>
      </c>
    </row>
    <row r="157" spans="2:9" x14ac:dyDescent="0.25">
      <c r="B157" s="1">
        <v>157</v>
      </c>
      <c r="C157" s="29"/>
      <c r="D157" s="67"/>
      <c r="E157" s="59">
        <v>1240</v>
      </c>
      <c r="F157" s="61">
        <v>9920</v>
      </c>
      <c r="G157" s="68" t="s">
        <v>547</v>
      </c>
      <c r="H157" s="60">
        <v>45889</v>
      </c>
      <c r="I157" s="2">
        <f>июл.25!I157+F157-E157</f>
        <v>4960</v>
      </c>
    </row>
    <row r="158" spans="2:9" x14ac:dyDescent="0.25">
      <c r="B158" s="1">
        <v>158</v>
      </c>
      <c r="C158" s="29"/>
      <c r="D158" s="67"/>
      <c r="E158" s="59">
        <v>1240</v>
      </c>
      <c r="F158" s="61"/>
      <c r="G158" s="68"/>
      <c r="H158" s="60"/>
      <c r="I158" s="2">
        <f>июл.25!I158+F158-E158</f>
        <v>-9920</v>
      </c>
    </row>
  </sheetData>
  <mergeCells count="1">
    <mergeCell ref="C1:I2"/>
  </mergeCells>
  <conditionalFormatting sqref="I1:I1048576">
    <cfRule type="cellIs" dxfId="19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СВОД_25</vt:lpstr>
      <vt:lpstr>янв.25</vt:lpstr>
      <vt:lpstr>фев.25</vt:lpstr>
      <vt:lpstr>мар.25</vt:lpstr>
      <vt:lpstr>апр.25</vt:lpstr>
      <vt:lpstr>май.25</vt:lpstr>
      <vt:lpstr>июн.25</vt:lpstr>
      <vt:lpstr>июл.25</vt:lpstr>
      <vt:lpstr>авг.25</vt:lpstr>
      <vt:lpstr>сен.25</vt:lpstr>
      <vt:lpstr>окт.25</vt:lpstr>
      <vt:lpstr>ноя.25</vt:lpstr>
      <vt:lpstr>дек.25</vt:lpstr>
      <vt:lpstr>СВОД_26</vt:lpstr>
      <vt:lpstr>янв.26</vt:lpstr>
      <vt:lpstr>фев.26</vt:lpstr>
      <vt:lpstr>мар.26</vt:lpstr>
      <vt:lpstr>апр.26</vt:lpstr>
      <vt:lpstr>май.26</vt:lpstr>
      <vt:lpstr>июн.26</vt:lpstr>
      <vt:lpstr>июл.26</vt:lpstr>
      <vt:lpstr>авг.26</vt:lpstr>
      <vt:lpstr>сен.26</vt:lpstr>
      <vt:lpstr>окт.26</vt:lpstr>
      <vt:lpstr>ноя.26</vt:lpstr>
      <vt:lpstr>дек.26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2026-03-03T10:36:59Z</dcterms:modified>
  <cp:category/>
  <cp:contentStatus/>
</cp:coreProperties>
</file>